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 tabRatio="783" activeTab="5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20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 iterate="1"/>
</workbook>
</file>

<file path=xl/calcChain.xml><?xml version="1.0" encoding="utf-8"?>
<calcChain xmlns="http://schemas.openxmlformats.org/spreadsheetml/2006/main">
  <c r="N30" i="5"/>
  <c r="L22" i="1"/>
  <c r="I13" i="14"/>
  <c r="L20" i="1" l="1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L98" s="1"/>
  <c r="J98"/>
  <c r="N60" i="6"/>
  <c r="N59"/>
  <c r="N43"/>
  <c r="N42"/>
  <c r="N24"/>
  <c r="N23"/>
  <c r="N6"/>
  <c r="N31" i="5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<sst xmlns="http://schemas.openxmlformats.org/spreadsheetml/2006/main" count="286" uniqueCount="80">
  <si>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</si>
  <si>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</si>
  <si>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</si>
  <si>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</si>
  <si>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</si>
  <si>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</si>
  <si>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</si>
  <si>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</si>
  <si>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</si>
  <si>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</si>
  <si>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</si>
  <si>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</si>
  <si>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</si>
  <si>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</si>
  <si>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</si>
  <si>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</si>
  <si>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</si>
  <si>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</si>
  <si>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</si>
  <si>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</si>
  <si>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</si>
  <si>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</si>
  <si>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</si>
  <si>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</si>
  <si>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</si>
  <si>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</si>
  <si>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</si>
  <si>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</si>
  <si>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</si>
  <si>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</si>
  <si>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</si>
  <si>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</si>
  <si>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</si>
  <si>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</si>
  <si>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</si>
  <si>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</si>
  <si>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</si>
  <si>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</si>
  <si>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</si>
  <si>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</si>
  <si>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</si>
  <si>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</si>
  <si>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</si>
  <si>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</si>
  <si>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</si>
  <si>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</si>
  <si>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</si>
  <si>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</si>
  <si>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</si>
  <si>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</si>
  <si>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</si>
  <si>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</si>
  <si>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</si>
  <si>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</si>
  <si>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</si>
  <si>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</si>
  <si>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</si>
  <si>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</si>
  <si>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</si>
  <si>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</si>
  <si>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</si>
  <si>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</si>
  <si>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</si>
  <si>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</si>
  <si>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</si>
  <si>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</si>
  <si>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</si>
  <si>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</si>
  <si>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</si>
  <si>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</si>
  <si>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</si>
  <si>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</si>
  <si>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</si>
  <si>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</si>
  <si>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 xml:space="preserve"> Количество ипотек  </t>
  </si>
  <si>
    <t>Количество ипотек на жилые помещения </t>
  </si>
  <si>
    <t>Количество ипотек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</si>
  <si>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ипотек на земельные участки</t>
    </r>
  </si>
  <si>
    <t>по Республике Татарстан за 7 месяцев  2020  года в сравнении с аналогичным периодом 2019г.</t>
  </si>
  <si>
    <t>по Республике Татарстан за   7 месяцев  2020  года в сравнении с аналогичным периодом 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</si>
</sst>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A2" sqref="A2:I2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66</v>
      </c>
      <c r="B5" s="109"/>
      <c r="C5" s="109"/>
      <c r="D5" s="113" t="s">
        <v>69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67</v>
      </c>
      <c r="E6" s="109"/>
      <c r="F6" s="109"/>
      <c r="G6" s="109" t="s">
        <v>68</v>
      </c>
      <c r="H6" s="109"/>
      <c r="I6" s="109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5">
        <v>460269</v>
      </c>
      <c r="B8" s="105">
        <v>460255</v>
      </c>
      <c r="C8" s="100">
        <f>((B8-A8)/A8)</f>
        <v>-3.0416995278847803E-5</v>
      </c>
      <c r="D8" s="106">
        <v>389087</v>
      </c>
      <c r="E8" s="105">
        <v>383192</v>
      </c>
      <c r="F8" s="100">
        <f>((E8-D8)/D8)</f>
        <v>-1.5150853151094741E-2</v>
      </c>
      <c r="G8" s="106">
        <v>48112</v>
      </c>
      <c r="H8" s="105">
        <v>57276</v>
      </c>
      <c r="I8" s="100">
        <f>((H8-G8)/G8)</f>
        <v>0.19047223145992684</v>
      </c>
    </row>
    <row r="11" spans="1:9" ht="41.25" customHeight="1">
      <c r="A11" s="110" t="s">
        <v>70</v>
      </c>
      <c r="B11" s="111"/>
      <c r="C11" s="112"/>
      <c r="D11" s="110" t="s">
        <v>20</v>
      </c>
      <c r="E11" s="111"/>
      <c r="F11" s="112"/>
      <c r="G11" s="110" t="s">
        <v>71</v>
      </c>
      <c r="H11" s="111"/>
      <c r="I11" s="112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156467</v>
      </c>
      <c r="B13" s="105">
        <v>132001</v>
      </c>
      <c r="C13" s="100">
        <f>((B13-A13)/A13)</f>
        <v>-0.15636523995475085</v>
      </c>
      <c r="D13" s="106">
        <v>104432</v>
      </c>
      <c r="E13" s="105">
        <v>97130</v>
      </c>
      <c r="F13" s="104">
        <f>((E13-D13)/D13)</f>
        <v>-6.9921096981768044E-2</v>
      </c>
      <c r="G13" s="106">
        <v>736</v>
      </c>
      <c r="H13" s="105">
        <v>1084</v>
      </c>
      <c r="I13" s="100">
        <f>((H13-G13)/G13)</f>
        <v>0.47282608695652173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topLeftCell="B1" zoomScale="50" zoomScaleNormal="100" workbookViewId="0">
      <selection activeCell="L25" sqref="L25:M25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0" t="s">
        <v>62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7">
      <c r="B4" s="5"/>
      <c r="C4" s="5"/>
      <c r="D4" s="130" t="s">
        <v>79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8" t="s">
        <v>12</v>
      </c>
      <c r="E8" s="132"/>
      <c r="F8" s="129"/>
      <c r="G8" s="128" t="s">
        <v>33</v>
      </c>
      <c r="H8" s="132"/>
      <c r="I8" s="129"/>
      <c r="J8" s="128" t="s">
        <v>60</v>
      </c>
      <c r="K8" s="132"/>
      <c r="L8" s="129"/>
      <c r="M8" s="128" t="s">
        <v>13</v>
      </c>
      <c r="N8" s="132"/>
      <c r="O8" s="129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" t="s">
        <v>5</v>
      </c>
      <c r="G9" s="98">
        <v>2019</v>
      </c>
      <c r="H9" s="97">
        <v>2020</v>
      </c>
      <c r="I9" s="10" t="s">
        <v>5</v>
      </c>
      <c r="J9" s="98">
        <v>2019</v>
      </c>
      <c r="K9" s="97">
        <v>2020</v>
      </c>
      <c r="L9" s="10" t="s">
        <v>5</v>
      </c>
      <c r="M9" s="98">
        <v>2019</v>
      </c>
      <c r="N9" s="97">
        <v>2020</v>
      </c>
      <c r="O9" s="10" t="s">
        <v>5</v>
      </c>
      <c r="P9" s="9"/>
    </row>
    <row r="10" spans="1:17" ht="52.5" customHeight="1">
      <c r="B10" s="8"/>
      <c r="C10" s="8"/>
      <c r="D10" s="11">
        <v>67119</v>
      </c>
      <c r="E10" s="11">
        <v>64807</v>
      </c>
      <c r="F10" s="23">
        <f>((E10-D10)/D10)</f>
        <v>-3.4446281976787493E-2</v>
      </c>
      <c r="G10" s="11">
        <v>3780</v>
      </c>
      <c r="H10" s="11">
        <v>1425</v>
      </c>
      <c r="I10" s="23">
        <f>((H10-G10)/G10)</f>
        <v>-0.62301587301587302</v>
      </c>
      <c r="J10" s="11">
        <v>15499</v>
      </c>
      <c r="K10" s="11">
        <v>14660</v>
      </c>
      <c r="L10" s="23">
        <f>((K10-J10)/J10)</f>
        <v>-5.413252467901155E-2</v>
      </c>
      <c r="M10" s="11">
        <v>51620</v>
      </c>
      <c r="N10" s="11">
        <v>50147</v>
      </c>
      <c r="O10" s="23">
        <f>((N10-M10)/M10)</f>
        <v>-2.8535451375435877E-2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5" t="s">
        <v>61</v>
      </c>
      <c r="H15" s="135"/>
      <c r="I15" s="135"/>
      <c r="J15" s="135"/>
      <c r="K15" s="135"/>
      <c r="L15" s="135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8" t="s">
        <v>14</v>
      </c>
      <c r="G17" s="129"/>
      <c r="H17" s="126">
        <v>2019</v>
      </c>
      <c r="I17" s="127"/>
      <c r="J17" s="133">
        <v>2020</v>
      </c>
      <c r="K17" s="134"/>
      <c r="L17" s="124" t="s">
        <v>15</v>
      </c>
      <c r="M17" s="125"/>
      <c r="N17" s="8"/>
      <c r="O17" s="9"/>
      <c r="P17" s="9"/>
    </row>
    <row r="18" spans="1:17" ht="42" customHeight="1">
      <c r="B18" s="8"/>
      <c r="C18" s="8"/>
      <c r="D18" s="8"/>
      <c r="E18" s="8"/>
      <c r="F18" s="115" t="s">
        <v>16</v>
      </c>
      <c r="G18" s="116"/>
      <c r="H18" s="119">
        <v>38911</v>
      </c>
      <c r="I18" s="120"/>
      <c r="J18" s="119">
        <v>38693</v>
      </c>
      <c r="K18" s="120"/>
      <c r="L18" s="122">
        <f>((J18-H18)/H18)</f>
        <v>-5.6025288478836321E-3</v>
      </c>
      <c r="M18" s="123"/>
      <c r="N18" s="8"/>
      <c r="O18" s="9"/>
      <c r="P18" s="9"/>
    </row>
    <row r="19" spans="1:17" ht="42" customHeight="1">
      <c r="B19" s="8"/>
      <c r="C19" s="8"/>
      <c r="D19" s="8"/>
      <c r="E19" s="8"/>
      <c r="F19" s="117"/>
      <c r="G19" s="118"/>
      <c r="H19" s="119">
        <v>296748156393</v>
      </c>
      <c r="I19" s="121"/>
      <c r="J19" s="119">
        <v>116635800539</v>
      </c>
      <c r="K19" s="120"/>
      <c r="L19" s="122"/>
      <c r="M19" s="123"/>
      <c r="N19" s="8"/>
      <c r="O19" s="9"/>
      <c r="P19" s="9"/>
    </row>
    <row r="20" spans="1:17" ht="42" customHeight="1">
      <c r="B20" s="8"/>
      <c r="C20" s="8"/>
      <c r="D20" s="8"/>
      <c r="E20" s="8"/>
      <c r="F20" s="115" t="s">
        <v>17</v>
      </c>
      <c r="G20" s="116"/>
      <c r="H20" s="119">
        <v>27861</v>
      </c>
      <c r="I20" s="120"/>
      <c r="J20" s="119">
        <v>26421</v>
      </c>
      <c r="K20" s="120"/>
      <c r="L20" s="122">
        <f>((J20-H20)/H20)</f>
        <v>-5.1685151286744911E-2</v>
      </c>
      <c r="M20" s="123"/>
      <c r="N20" s="8"/>
      <c r="O20" s="9"/>
      <c r="P20" s="9"/>
    </row>
    <row r="21" spans="1:17" ht="42" customHeight="1">
      <c r="B21" s="8"/>
      <c r="C21" s="8"/>
      <c r="D21" s="8"/>
      <c r="E21" s="8"/>
      <c r="F21" s="117"/>
      <c r="G21" s="118"/>
      <c r="H21" s="119">
        <v>37446433129</v>
      </c>
      <c r="I21" s="120"/>
      <c r="J21" s="119">
        <v>43497736282</v>
      </c>
      <c r="K21" s="120"/>
      <c r="L21" s="122"/>
      <c r="M21" s="123"/>
      <c r="N21" s="8"/>
      <c r="O21" s="9"/>
      <c r="P21" s="9"/>
    </row>
    <row r="22" spans="1:17" ht="42" customHeight="1">
      <c r="B22" s="8"/>
      <c r="C22" s="8"/>
      <c r="D22" s="8"/>
      <c r="E22" s="8"/>
      <c r="F22" s="115" t="s">
        <v>18</v>
      </c>
      <c r="G22" s="116"/>
      <c r="H22" s="119">
        <v>2200</v>
      </c>
      <c r="I22" s="120"/>
      <c r="J22" s="119">
        <v>1857</v>
      </c>
      <c r="K22" s="120"/>
      <c r="L22" s="122">
        <f>((J22-H22)/H22)</f>
        <v>-0.15590909090909091</v>
      </c>
      <c r="M22" s="123"/>
      <c r="N22" s="8"/>
      <c r="O22" s="9"/>
      <c r="P22" s="9"/>
    </row>
    <row r="23" spans="1:17" ht="42" customHeight="1">
      <c r="B23" s="8"/>
      <c r="C23" s="8"/>
      <c r="D23" s="8"/>
      <c r="E23" s="8"/>
      <c r="F23" s="117"/>
      <c r="G23" s="118"/>
      <c r="H23" s="119">
        <v>227160688073</v>
      </c>
      <c r="I23" s="120"/>
      <c r="J23" s="119">
        <v>43387994720</v>
      </c>
      <c r="K23" s="120"/>
      <c r="L23" s="122"/>
      <c r="M23" s="123"/>
      <c r="N23" s="8"/>
      <c r="O23" s="9"/>
      <c r="P23" s="9"/>
    </row>
    <row r="24" spans="1:17" ht="42" customHeight="1">
      <c r="B24" s="8"/>
      <c r="C24" s="8"/>
      <c r="D24" s="8"/>
      <c r="E24" s="8"/>
      <c r="F24" s="115" t="s">
        <v>19</v>
      </c>
      <c r="G24" s="116"/>
      <c r="H24" s="119">
        <v>8850</v>
      </c>
      <c r="I24" s="120"/>
      <c r="J24" s="119">
        <v>10415</v>
      </c>
      <c r="K24" s="120"/>
      <c r="L24" s="122">
        <f>((J24-H24)/H24)</f>
        <v>0.17683615819209039</v>
      </c>
      <c r="M24" s="123"/>
      <c r="N24" s="8"/>
      <c r="O24" s="9"/>
      <c r="P24" s="9"/>
    </row>
    <row r="25" spans="1:17" ht="42" customHeight="1">
      <c r="B25" s="8"/>
      <c r="C25" s="8"/>
      <c r="D25" s="8"/>
      <c r="E25" s="8"/>
      <c r="F25" s="117"/>
      <c r="G25" s="118"/>
      <c r="H25" s="119">
        <v>32121035191</v>
      </c>
      <c r="I25" s="120"/>
      <c r="J25" s="119">
        <v>29750069538</v>
      </c>
      <c r="K25" s="120"/>
      <c r="L25" s="122"/>
      <c r="M25" s="123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  <mergeCell ref="A3:Q3"/>
    <mergeCell ref="J8:L8"/>
    <mergeCell ref="G8:I8"/>
    <mergeCell ref="J17:K17"/>
    <mergeCell ref="G15:L15"/>
    <mergeCell ref="M8:O8"/>
    <mergeCell ref="D8:F8"/>
    <mergeCell ref="D4:O4"/>
    <mergeCell ref="L18:M18"/>
    <mergeCell ref="L17:M17"/>
    <mergeCell ref="H17:I17"/>
    <mergeCell ref="F17:G17"/>
    <mergeCell ref="L19:M19"/>
    <mergeCell ref="J18:K18"/>
    <mergeCell ref="J19:K19"/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55" t="s">
        <v>64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6" t="s">
        <v>34</v>
      </c>
      <c r="C8" s="146"/>
      <c r="D8" s="146"/>
      <c r="E8" s="156" t="s">
        <v>1</v>
      </c>
      <c r="F8" s="156"/>
      <c r="G8" s="156"/>
      <c r="H8" s="156" t="s">
        <v>2</v>
      </c>
      <c r="I8" s="156"/>
      <c r="J8" s="156"/>
      <c r="K8" s="156" t="s">
        <v>3</v>
      </c>
      <c r="L8" s="156"/>
      <c r="M8" s="156"/>
      <c r="N8" s="156" t="s">
        <v>4</v>
      </c>
      <c r="O8" s="156"/>
      <c r="P8" s="156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6" t="s">
        <v>35</v>
      </c>
      <c r="C15" s="146"/>
      <c r="D15" s="146"/>
      <c r="E15" s="156" t="s">
        <v>6</v>
      </c>
      <c r="F15" s="156"/>
      <c r="G15" s="156"/>
      <c r="H15" s="156" t="s">
        <v>7</v>
      </c>
      <c r="I15" s="156"/>
      <c r="J15" s="156"/>
      <c r="K15" s="156" t="s">
        <v>38</v>
      </c>
      <c r="L15" s="156"/>
      <c r="M15" s="156"/>
      <c r="N15" s="156" t="s">
        <v>8</v>
      </c>
      <c r="O15" s="156"/>
      <c r="P15" s="156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6" t="s">
        <v>10</v>
      </c>
      <c r="E22" s="146"/>
      <c r="F22" s="146"/>
      <c r="G22" s="156" t="s">
        <v>11</v>
      </c>
      <c r="H22" s="156"/>
      <c r="I22" s="156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30" t="s">
        <v>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30" t="s">
        <v>62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ht="27">
      <c r="B40" s="5"/>
      <c r="C40" s="5"/>
      <c r="D40" s="130" t="s">
        <v>65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6" t="s">
        <v>12</v>
      </c>
      <c r="E44" s="146"/>
      <c r="F44" s="146"/>
      <c r="G44" s="128" t="s">
        <v>33</v>
      </c>
      <c r="H44" s="132"/>
      <c r="I44" s="129"/>
      <c r="J44" s="128" t="s">
        <v>60</v>
      </c>
      <c r="K44" s="132"/>
      <c r="L44" s="129"/>
      <c r="M44" s="128" t="s">
        <v>13</v>
      </c>
      <c r="N44" s="132"/>
      <c r="O44" s="129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5" t="s">
        <v>61</v>
      </c>
      <c r="H49" s="135"/>
      <c r="I49" s="135"/>
      <c r="J49" s="135"/>
      <c r="K49" s="135"/>
      <c r="L49" s="135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6" t="s">
        <v>14</v>
      </c>
      <c r="G51" s="146"/>
      <c r="H51" s="157">
        <v>2016</v>
      </c>
      <c r="I51" s="158"/>
      <c r="J51" s="159">
        <v>2017</v>
      </c>
      <c r="K51" s="160"/>
      <c r="L51" s="124" t="s">
        <v>15</v>
      </c>
      <c r="M51" s="125"/>
      <c r="N51" s="8"/>
      <c r="O51" s="9"/>
      <c r="P51" s="9"/>
    </row>
    <row r="52" spans="1:17" ht="42" customHeight="1">
      <c r="B52" s="8"/>
      <c r="C52" s="8"/>
      <c r="D52" s="8"/>
      <c r="E52" s="8"/>
      <c r="F52" s="137" t="s">
        <v>16</v>
      </c>
      <c r="G52" s="137"/>
      <c r="H52" s="138">
        <v>3955</v>
      </c>
      <c r="I52" s="138"/>
      <c r="J52" s="138">
        <v>4284</v>
      </c>
      <c r="K52" s="138"/>
      <c r="L52" s="140">
        <f>((J52-H52)/H52)</f>
        <v>8.3185840707964601E-2</v>
      </c>
      <c r="M52" s="141"/>
      <c r="N52" s="8"/>
      <c r="O52" s="9"/>
      <c r="P52" s="9"/>
    </row>
    <row r="53" spans="1:17" ht="42" customHeight="1">
      <c r="B53" s="8"/>
      <c r="C53" s="8"/>
      <c r="D53" s="8"/>
      <c r="E53" s="8"/>
      <c r="F53" s="137"/>
      <c r="G53" s="137"/>
      <c r="H53" s="138">
        <v>12358243241</v>
      </c>
      <c r="I53" s="138"/>
      <c r="J53" s="138">
        <v>8397409985</v>
      </c>
      <c r="K53" s="138"/>
      <c r="L53" s="154"/>
      <c r="M53" s="154"/>
      <c r="N53" s="8"/>
      <c r="O53" s="9"/>
      <c r="P53" s="9"/>
    </row>
    <row r="54" spans="1:17" ht="42" customHeight="1">
      <c r="B54" s="8"/>
      <c r="C54" s="8"/>
      <c r="D54" s="8"/>
      <c r="E54" s="8"/>
      <c r="F54" s="137" t="s">
        <v>17</v>
      </c>
      <c r="G54" s="137"/>
      <c r="H54" s="138">
        <v>2746</v>
      </c>
      <c r="I54" s="138"/>
      <c r="J54" s="138">
        <v>3267</v>
      </c>
      <c r="K54" s="138"/>
      <c r="L54" s="140">
        <f>((J54-H54)/H54)</f>
        <v>0.1897305171158048</v>
      </c>
      <c r="M54" s="141"/>
      <c r="N54" s="8"/>
      <c r="O54" s="9"/>
      <c r="P54" s="9"/>
    </row>
    <row r="55" spans="1:17" ht="42" customHeight="1">
      <c r="B55" s="8"/>
      <c r="C55" s="8"/>
      <c r="D55" s="8"/>
      <c r="E55" s="8"/>
      <c r="F55" s="137"/>
      <c r="G55" s="137"/>
      <c r="H55" s="138">
        <v>4047199876</v>
      </c>
      <c r="I55" s="138"/>
      <c r="J55" s="138">
        <v>4407201547</v>
      </c>
      <c r="K55" s="138"/>
      <c r="L55" s="154"/>
      <c r="M55" s="154"/>
      <c r="N55" s="8"/>
      <c r="O55" s="9"/>
      <c r="P55" s="9"/>
    </row>
    <row r="56" spans="1:17" ht="42" customHeight="1">
      <c r="B56" s="8"/>
      <c r="C56" s="8"/>
      <c r="D56" s="8"/>
      <c r="E56" s="8"/>
      <c r="F56" s="137" t="s">
        <v>18</v>
      </c>
      <c r="G56" s="137"/>
      <c r="H56" s="138">
        <v>113</v>
      </c>
      <c r="I56" s="138"/>
      <c r="J56" s="138">
        <v>112</v>
      </c>
      <c r="K56" s="138"/>
      <c r="L56" s="140">
        <f>((J56-H56)/H56)</f>
        <v>-8.8495575221238937E-3</v>
      </c>
      <c r="M56" s="141"/>
      <c r="N56" s="8"/>
      <c r="O56" s="9"/>
      <c r="P56" s="9"/>
    </row>
    <row r="57" spans="1:17" ht="42" customHeight="1">
      <c r="B57" s="8"/>
      <c r="C57" s="8"/>
      <c r="D57" s="8"/>
      <c r="E57" s="8"/>
      <c r="F57" s="137"/>
      <c r="G57" s="137"/>
      <c r="H57" s="138">
        <v>5732166702</v>
      </c>
      <c r="I57" s="138"/>
      <c r="J57" s="138">
        <v>1815624880</v>
      </c>
      <c r="K57" s="138"/>
      <c r="L57" s="154"/>
      <c r="M57" s="154"/>
      <c r="N57" s="8"/>
      <c r="O57" s="9"/>
      <c r="P57" s="9"/>
    </row>
    <row r="58" spans="1:17" ht="42" customHeight="1">
      <c r="B58" s="8"/>
      <c r="C58" s="8"/>
      <c r="D58" s="8"/>
      <c r="E58" s="8"/>
      <c r="F58" s="137" t="s">
        <v>19</v>
      </c>
      <c r="G58" s="137"/>
      <c r="H58" s="138">
        <v>1096</v>
      </c>
      <c r="I58" s="138"/>
      <c r="J58" s="138">
        <v>905</v>
      </c>
      <c r="K58" s="138"/>
      <c r="L58" s="140">
        <f>((J58-H58)/H58)</f>
        <v>-0.17427007299270073</v>
      </c>
      <c r="M58" s="141"/>
      <c r="N58" s="8"/>
      <c r="O58" s="9"/>
      <c r="P58" s="9"/>
    </row>
    <row r="59" spans="1:17" ht="42" customHeight="1">
      <c r="B59" s="8"/>
      <c r="C59" s="8"/>
      <c r="D59" s="8"/>
      <c r="E59" s="8"/>
      <c r="F59" s="137"/>
      <c r="G59" s="137"/>
      <c r="H59" s="138">
        <v>2578876663</v>
      </c>
      <c r="I59" s="138"/>
      <c r="J59" s="138">
        <v>2174583558</v>
      </c>
      <c r="K59" s="138"/>
      <c r="L59" s="154"/>
      <c r="M59" s="154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31" t="s">
        <v>24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39" t="s">
        <v>36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</row>
    <row r="69" spans="1:18" ht="27">
      <c r="A69" s="139" t="s">
        <v>37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</row>
    <row r="70" spans="1:18" ht="24.75" customHeight="1">
      <c r="D70" s="130" t="s">
        <v>63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36" t="s">
        <v>28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3" t="s">
        <v>31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3" t="s">
        <v>32</v>
      </c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36" t="s">
        <v>25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</row>
    <row r="83" spans="1:18" ht="26.25" hidden="1">
      <c r="A83" s="136" t="s">
        <v>29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6" t="s">
        <v>14</v>
      </c>
      <c r="G89" s="146"/>
      <c r="H89" s="146"/>
      <c r="I89" s="146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49" t="s">
        <v>20</v>
      </c>
      <c r="G90" s="150"/>
      <c r="H90" s="150"/>
      <c r="I90" s="151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7" t="s">
        <v>21</v>
      </c>
      <c r="G91" s="137"/>
      <c r="H91" s="137"/>
      <c r="I91" s="137"/>
      <c r="J91" s="143">
        <v>161</v>
      </c>
      <c r="K91" s="143">
        <v>177</v>
      </c>
      <c r="L91" s="147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7"/>
      <c r="G92" s="137"/>
      <c r="H92" s="137"/>
      <c r="I92" s="137"/>
      <c r="J92" s="144"/>
      <c r="K92" s="144"/>
      <c r="L92" s="148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7"/>
      <c r="G93" s="137"/>
      <c r="H93" s="137"/>
      <c r="I93" s="137"/>
      <c r="J93" s="145"/>
      <c r="K93" s="145"/>
      <c r="L93" s="152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7" t="s">
        <v>22</v>
      </c>
      <c r="G94" s="137"/>
      <c r="H94" s="137"/>
      <c r="I94" s="137"/>
      <c r="J94" s="143">
        <v>262</v>
      </c>
      <c r="K94" s="143">
        <v>243</v>
      </c>
      <c r="L94" s="147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7"/>
      <c r="G95" s="137"/>
      <c r="H95" s="137"/>
      <c r="I95" s="137"/>
      <c r="J95" s="144"/>
      <c r="K95" s="144"/>
      <c r="L95" s="148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7"/>
      <c r="G96" s="137"/>
      <c r="H96" s="137"/>
      <c r="I96" s="137"/>
      <c r="J96" s="144"/>
      <c r="K96" s="144"/>
      <c r="L96" s="148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7"/>
      <c r="G97" s="137"/>
      <c r="H97" s="137"/>
      <c r="I97" s="137"/>
      <c r="J97" s="144"/>
      <c r="K97" s="144"/>
      <c r="L97" s="148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42" t="s">
        <v>23</v>
      </c>
      <c r="G98" s="142"/>
      <c r="H98" s="142"/>
      <c r="I98" s="142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F56:G57"/>
    <mergeCell ref="H56:I56"/>
    <mergeCell ref="J56:K56"/>
    <mergeCell ref="L56:M56"/>
    <mergeCell ref="H57:I57"/>
    <mergeCell ref="J57:K57"/>
    <mergeCell ref="L57:M57"/>
    <mergeCell ref="F54:G55"/>
    <mergeCell ref="H54:I54"/>
    <mergeCell ref="J54:K54"/>
    <mergeCell ref="L54:M54"/>
    <mergeCell ref="H55:I55"/>
    <mergeCell ref="J55:K55"/>
    <mergeCell ref="L55:M55"/>
    <mergeCell ref="J44:L44"/>
    <mergeCell ref="H53:I53"/>
    <mergeCell ref="J53:K53"/>
    <mergeCell ref="L53:M53"/>
    <mergeCell ref="M44:O44"/>
    <mergeCell ref="G49:L49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A1:Q1"/>
    <mergeCell ref="A3:Q3"/>
    <mergeCell ref="B8:D8"/>
    <mergeCell ref="E8:G8"/>
    <mergeCell ref="H8:J8"/>
    <mergeCell ref="K8:M8"/>
    <mergeCell ref="N8:P8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F98:I98"/>
    <mergeCell ref="F94:I97"/>
    <mergeCell ref="J94:J97"/>
    <mergeCell ref="K94:K97"/>
    <mergeCell ref="K91:K93"/>
    <mergeCell ref="J91:J93"/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I60" sqref="I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74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>
        <v>2186</v>
      </c>
      <c r="D5" s="36">
        <v>2763</v>
      </c>
      <c r="E5" s="36">
        <v>1844</v>
      </c>
      <c r="F5" s="36">
        <v>1788</v>
      </c>
      <c r="G5" s="36">
        <v>1913</v>
      </c>
      <c r="H5" s="36">
        <v>3160</v>
      </c>
      <c r="I5" s="36"/>
      <c r="J5" s="42"/>
      <c r="K5" s="37"/>
      <c r="L5" s="38"/>
      <c r="M5" s="38"/>
      <c r="N5" s="39">
        <f>SUM(B5:M5)</f>
        <v>15640</v>
      </c>
    </row>
    <row r="6" spans="1:14">
      <c r="A6" s="35" t="s">
        <v>54</v>
      </c>
      <c r="B6" s="36">
        <v>4631</v>
      </c>
      <c r="C6" s="36">
        <v>5366</v>
      </c>
      <c r="D6" s="36">
        <v>6606</v>
      </c>
      <c r="E6" s="36">
        <v>4454</v>
      </c>
      <c r="F6" s="36">
        <v>4678</v>
      </c>
      <c r="G6" s="36">
        <v>5115</v>
      </c>
      <c r="H6" s="36">
        <v>7795</v>
      </c>
      <c r="I6" s="36"/>
      <c r="J6" s="42"/>
      <c r="K6" s="37"/>
      <c r="L6" s="38"/>
      <c r="M6" s="38"/>
      <c r="N6" s="39">
        <f>SUM(B6:M6)</f>
        <v>38645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75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>
        <v>1637</v>
      </c>
      <c r="D23" s="36">
        <v>1987</v>
      </c>
      <c r="E23" s="41">
        <v>1335</v>
      </c>
      <c r="F23" s="36">
        <v>1216</v>
      </c>
      <c r="G23" s="36">
        <v>1316</v>
      </c>
      <c r="H23" s="36">
        <v>1758</v>
      </c>
      <c r="I23" s="36"/>
      <c r="J23" s="42"/>
      <c r="K23" s="37"/>
      <c r="L23" s="38"/>
      <c r="M23" s="38"/>
      <c r="N23" s="39">
        <f>SUM(B23:M23)</f>
        <v>10822</v>
      </c>
    </row>
    <row r="24" spans="1:14" ht="12.75" customHeight="1">
      <c r="A24" s="35" t="s">
        <v>54</v>
      </c>
      <c r="B24" s="36">
        <v>3532</v>
      </c>
      <c r="C24" s="36">
        <v>3941</v>
      </c>
      <c r="D24" s="36">
        <v>4839</v>
      </c>
      <c r="E24" s="41">
        <v>3101</v>
      </c>
      <c r="F24" s="36">
        <v>3051</v>
      </c>
      <c r="G24" s="36">
        <v>3444</v>
      </c>
      <c r="H24" s="36">
        <v>4513</v>
      </c>
      <c r="I24" s="36"/>
      <c r="J24" s="42"/>
      <c r="K24" s="37"/>
      <c r="L24" s="38"/>
      <c r="M24" s="38"/>
      <c r="N24" s="39">
        <f>SUM(B24:M24)</f>
        <v>26421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76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>
        <v>68</v>
      </c>
      <c r="D42" s="41">
        <v>96</v>
      </c>
      <c r="E42" s="41">
        <v>55</v>
      </c>
      <c r="F42" s="41">
        <v>49</v>
      </c>
      <c r="G42" s="41">
        <v>45</v>
      </c>
      <c r="H42" s="41">
        <v>93</v>
      </c>
      <c r="I42" s="47"/>
      <c r="J42" s="41"/>
      <c r="K42" s="48"/>
      <c r="L42" s="38"/>
      <c r="M42" s="38"/>
      <c r="N42" s="39">
        <f>SUM(B42:M42)</f>
        <v>462</v>
      </c>
    </row>
    <row r="43" spans="1:14">
      <c r="A43" s="47" t="s">
        <v>54</v>
      </c>
      <c r="B43" s="41">
        <v>154</v>
      </c>
      <c r="C43" s="41">
        <v>271</v>
      </c>
      <c r="D43" s="41">
        <v>361</v>
      </c>
      <c r="E43" s="41">
        <v>173</v>
      </c>
      <c r="F43" s="41">
        <v>204</v>
      </c>
      <c r="G43" s="41">
        <v>276</v>
      </c>
      <c r="H43" s="41">
        <v>418</v>
      </c>
      <c r="I43" s="41"/>
      <c r="J43" s="47"/>
      <c r="K43" s="48"/>
      <c r="L43" s="38"/>
      <c r="M43" s="38"/>
      <c r="N43" s="39">
        <f>SUM(B43:M43)</f>
        <v>1857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77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>
        <v>481</v>
      </c>
      <c r="D59" s="36">
        <v>697</v>
      </c>
      <c r="E59" s="36">
        <v>485</v>
      </c>
      <c r="F59" s="36">
        <v>523</v>
      </c>
      <c r="G59" s="36">
        <v>552</v>
      </c>
      <c r="H59" s="36">
        <v>1309</v>
      </c>
      <c r="I59" s="36"/>
      <c r="J59" s="42"/>
      <c r="K59" s="48"/>
      <c r="L59" s="38"/>
      <c r="M59" s="38"/>
      <c r="N59" s="39">
        <f>SUM(B59:M59)</f>
        <v>4404</v>
      </c>
    </row>
    <row r="60" spans="1:14">
      <c r="A60" s="35" t="s">
        <v>54</v>
      </c>
      <c r="B60" s="36">
        <v>945</v>
      </c>
      <c r="C60" s="36">
        <v>1154</v>
      </c>
      <c r="D60" s="36">
        <v>1423</v>
      </c>
      <c r="E60" s="36">
        <v>1211</v>
      </c>
      <c r="F60" s="36">
        <v>1423</v>
      </c>
      <c r="G60" s="36">
        <v>1395</v>
      </c>
      <c r="H60" s="36">
        <v>2864</v>
      </c>
      <c r="I60" s="36"/>
      <c r="J60" s="50"/>
      <c r="K60" s="48"/>
      <c r="L60" s="38"/>
      <c r="M60" s="38"/>
      <c r="N60" s="39">
        <f>SUM(B60:M60)</f>
        <v>10415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zoomScaleNormal="100" workbookViewId="0">
      <selection activeCell="H33" sqref="H32:H33"/>
    </sheetView>
  </sheetViews>
  <sheetFormatPr defaultRowHeight="12.75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3021</v>
      </c>
      <c r="E6" s="73">
        <f t="shared" si="0"/>
        <v>1871</v>
      </c>
      <c r="F6" s="73">
        <f t="shared" si="0"/>
        <v>2577</v>
      </c>
      <c r="G6" s="73">
        <f t="shared" si="0"/>
        <v>4308</v>
      </c>
      <c r="H6" s="73">
        <f t="shared" si="0"/>
        <v>5576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22493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9328</v>
      </c>
      <c r="E7" s="73">
        <f t="shared" si="1"/>
        <v>6320</v>
      </c>
      <c r="F7" s="73">
        <f t="shared" si="1"/>
        <v>8945</v>
      </c>
      <c r="G7" s="73">
        <f t="shared" si="1"/>
        <v>12331</v>
      </c>
      <c r="H7" s="73">
        <f t="shared" si="1"/>
        <v>14757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67588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>
        <v>1802</v>
      </c>
      <c r="D12" s="36">
        <v>1774</v>
      </c>
      <c r="E12" s="82">
        <v>1174</v>
      </c>
      <c r="F12" s="73">
        <v>1455</v>
      </c>
      <c r="G12" s="73">
        <v>2259</v>
      </c>
      <c r="H12" s="73">
        <v>2987</v>
      </c>
      <c r="I12" s="73"/>
      <c r="J12" s="83"/>
      <c r="K12" s="74"/>
      <c r="L12" s="75"/>
      <c r="M12" s="75"/>
      <c r="N12" s="76">
        <f>SUM(B12:M12)</f>
        <v>12715</v>
      </c>
    </row>
    <row r="13" spans="1:14" ht="12.75" customHeight="1">
      <c r="A13" s="72" t="s">
        <v>54</v>
      </c>
      <c r="B13" s="73">
        <v>3954</v>
      </c>
      <c r="C13" s="73">
        <v>5249</v>
      </c>
      <c r="D13" s="36">
        <v>5408</v>
      </c>
      <c r="E13" s="82">
        <v>3749</v>
      </c>
      <c r="F13" s="73">
        <v>4150</v>
      </c>
      <c r="G13" s="73">
        <v>5806</v>
      </c>
      <c r="H13" s="73">
        <v>7359</v>
      </c>
      <c r="I13" s="73"/>
      <c r="J13" s="83"/>
      <c r="K13" s="74"/>
      <c r="L13" s="75"/>
      <c r="M13" s="75"/>
      <c r="N13" s="76">
        <f>SUM(B13:M13)</f>
        <v>35675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>
        <v>337</v>
      </c>
      <c r="D18" s="41">
        <v>417</v>
      </c>
      <c r="E18" s="82">
        <v>166</v>
      </c>
      <c r="F18" s="82">
        <v>292</v>
      </c>
      <c r="G18" s="82">
        <v>586</v>
      </c>
      <c r="H18" s="82">
        <v>667</v>
      </c>
      <c r="I18" s="88"/>
      <c r="J18" s="82"/>
      <c r="K18" s="89"/>
      <c r="L18" s="75"/>
      <c r="M18" s="75"/>
      <c r="N18" s="76">
        <f>SUM(B18:M18)</f>
        <v>2802</v>
      </c>
    </row>
    <row r="19" spans="1:14">
      <c r="A19" s="88" t="s">
        <v>54</v>
      </c>
      <c r="B19" s="82">
        <v>602</v>
      </c>
      <c r="C19" s="82">
        <v>656</v>
      </c>
      <c r="D19" s="41">
        <v>789</v>
      </c>
      <c r="E19" s="82">
        <v>475</v>
      </c>
      <c r="F19" s="82">
        <v>959</v>
      </c>
      <c r="G19" s="82">
        <v>1280</v>
      </c>
      <c r="H19" s="82">
        <v>1434</v>
      </c>
      <c r="I19" s="82"/>
      <c r="J19" s="88"/>
      <c r="K19" s="89"/>
      <c r="L19" s="75"/>
      <c r="M19" s="75"/>
      <c r="N19" s="76">
        <f>SUM(B19:M19)</f>
        <v>6195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>
        <v>836</v>
      </c>
      <c r="D24" s="36">
        <v>782</v>
      </c>
      <c r="E24" s="73">
        <v>444</v>
      </c>
      <c r="F24" s="73">
        <v>785</v>
      </c>
      <c r="G24" s="73">
        <v>1369</v>
      </c>
      <c r="H24" s="73">
        <v>1669</v>
      </c>
      <c r="I24" s="73"/>
      <c r="J24" s="83"/>
      <c r="K24" s="89"/>
      <c r="L24" s="75"/>
      <c r="M24" s="75"/>
      <c r="N24" s="76">
        <f>SUM(B24:M24)</f>
        <v>6408</v>
      </c>
    </row>
    <row r="25" spans="1:14">
      <c r="A25" s="72" t="s">
        <v>54</v>
      </c>
      <c r="B25" s="73">
        <v>2442</v>
      </c>
      <c r="C25" s="73">
        <v>2923</v>
      </c>
      <c r="D25" s="36">
        <v>3047</v>
      </c>
      <c r="E25" s="73">
        <v>1998</v>
      </c>
      <c r="F25" s="73">
        <v>3770</v>
      </c>
      <c r="G25" s="73">
        <v>5110</v>
      </c>
      <c r="H25" s="73">
        <v>5585</v>
      </c>
      <c r="I25" s="73"/>
      <c r="J25" s="92"/>
      <c r="K25" s="89"/>
      <c r="L25" s="75"/>
      <c r="M25" s="75"/>
      <c r="N25" s="76">
        <f>SUM(B25:M25)</f>
        <v>24875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>
        <v>27</v>
      </c>
      <c r="D30" s="36">
        <v>48</v>
      </c>
      <c r="E30" s="73">
        <v>87</v>
      </c>
      <c r="F30" s="73">
        <v>45</v>
      </c>
      <c r="G30" s="73">
        <v>94</v>
      </c>
      <c r="H30" s="73">
        <v>253</v>
      </c>
      <c r="I30" s="73"/>
      <c r="J30" s="83"/>
      <c r="K30" s="89"/>
      <c r="L30" s="75"/>
      <c r="M30" s="75"/>
      <c r="N30" s="76">
        <f>SUM(B30:M30)</f>
        <v>568</v>
      </c>
    </row>
    <row r="31" spans="1:14">
      <c r="A31" s="72" t="s">
        <v>54</v>
      </c>
      <c r="B31" s="73">
        <v>31</v>
      </c>
      <c r="C31" s="73">
        <v>50</v>
      </c>
      <c r="D31" s="36">
        <v>84</v>
      </c>
      <c r="E31" s="73">
        <v>98</v>
      </c>
      <c r="F31" s="73">
        <v>66</v>
      </c>
      <c r="G31" s="73">
        <v>135</v>
      </c>
      <c r="H31" s="73">
        <v>379</v>
      </c>
      <c r="I31" s="73"/>
      <c r="J31" s="92"/>
      <c r="K31" s="89"/>
      <c r="L31" s="75"/>
      <c r="M31" s="75"/>
      <c r="N31" s="76">
        <f>SUM(B31:M31)</f>
        <v>843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tabSelected="1" view="pageBreakPreview" zoomScaleNormal="100" workbookViewId="0">
      <selection activeCell="H6" sqref="H6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2018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59</v>
      </c>
      <c r="B6" s="63">
        <v>1191</v>
      </c>
      <c r="C6" s="63">
        <v>1338</v>
      </c>
      <c r="D6" s="63">
        <v>1464</v>
      </c>
      <c r="E6" s="63">
        <v>1535</v>
      </c>
      <c r="F6" s="63">
        <v>1688</v>
      </c>
      <c r="G6" s="63">
        <v>1506</v>
      </c>
      <c r="H6" s="63">
        <v>1613</v>
      </c>
      <c r="I6" s="63"/>
      <c r="J6" s="63"/>
      <c r="K6" s="70"/>
      <c r="L6" s="70"/>
      <c r="M6" s="70"/>
      <c r="N6" s="62">
        <f>SUM(B6:M6)</f>
        <v>10335</v>
      </c>
    </row>
    <row r="7" spans="1:14" ht="15">
      <c r="A7" s="176">
        <v>2019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59</v>
      </c>
      <c r="B9" s="63">
        <v>1534</v>
      </c>
      <c r="C9" s="63">
        <v>1796</v>
      </c>
      <c r="D9" s="63">
        <v>1600</v>
      </c>
      <c r="E9" s="63">
        <v>1759</v>
      </c>
      <c r="F9" s="63">
        <v>1318</v>
      </c>
      <c r="G9" s="63">
        <v>2752</v>
      </c>
      <c r="H9" s="63">
        <v>1258</v>
      </c>
      <c r="I9" s="63"/>
      <c r="J9" s="63"/>
      <c r="K9" s="70"/>
      <c r="L9" s="70"/>
      <c r="M9" s="70"/>
      <c r="N9" s="62">
        <f>SUM(B9:M9)</f>
        <v>12017</v>
      </c>
    </row>
    <row r="10" spans="1:14" ht="15">
      <c r="A10" s="170">
        <v>2020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59</v>
      </c>
      <c r="B12" s="63">
        <v>796</v>
      </c>
      <c r="C12" s="63">
        <v>1191</v>
      </c>
      <c r="D12" s="63">
        <v>1565</v>
      </c>
      <c r="E12" s="63">
        <v>1322</v>
      </c>
      <c r="F12" s="63">
        <v>1184</v>
      </c>
      <c r="G12" s="63">
        <v>1618</v>
      </c>
      <c r="H12" s="63">
        <v>2012</v>
      </c>
      <c r="I12" s="63"/>
      <c r="J12" s="63"/>
      <c r="K12" s="70"/>
      <c r="L12" s="70"/>
      <c r="M12" s="70"/>
      <c r="N12" s="62">
        <f>SUM(B12:M12)</f>
        <v>9688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Salyakhovadr</cp:lastModifiedBy>
  <cp:lastPrinted>2020-08-07T11:23:44Z</cp:lastPrinted>
  <dcterms:created xsi:type="dcterms:W3CDTF">2013-07-16T07:18:33Z</dcterms:created>
  <dcterms:modified xsi:type="dcterms:W3CDTF">2020-08-07T11:23:48Z</dcterms:modified>
</cp:coreProperties>
</file>