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 iterate="1"/>
</workbook>
</file>

<file path=xl/calcChain.xml><?xml version="1.0" encoding="utf-8"?>
<calcChain xmlns="http://schemas.openxmlformats.org/spreadsheetml/2006/main">
  <c r="N30" i="5"/>
  <c r="L22" i="1"/>
  <c r="I13" i="14"/>
  <c r="L20" i="1" l="1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<sst xmlns="http://schemas.openxmlformats.org/spreadsheetml/2006/main" count="286" uniqueCount="80">
  <si>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</si>
  <si>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</si>
  <si>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</si>
  <si>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</si>
  <si>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</si>
  <si>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</si>
  <si>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</si>
  <si>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</si>
  <si>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</si>
  <si>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</si>
  <si>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</si>
  <si>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</si>
  <si>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</si>
  <si>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</si>
  <si>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</si>
  <si>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</si>
  <si>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</si>
  <si>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</si>
  <si>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</si>
  <si>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</si>
  <si>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</si>
  <si>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</si>
  <si>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</si>
  <si>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</si>
  <si>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</si>
  <si>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</si>
  <si>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</si>
  <si>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</si>
  <si>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</si>
  <si>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</si>
  <si>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</si>
  <si>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</si>
  <si>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</si>
  <si>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</si>
  <si>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</si>
  <si>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</si>
  <si>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</si>
  <si>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</si>
  <si>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</si>
  <si>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</si>
  <si>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</si>
  <si>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</si>
  <si>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</si>
  <si>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</si>
  <si>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</si>
  <si>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</si>
  <si>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</si>
  <si>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</si>
  <si>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</si>
  <si>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</si>
  <si>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</si>
  <si>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</si>
  <si>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</si>
  <si>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</si>
  <si>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</si>
  <si>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</si>
  <si>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</si>
  <si>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</si>
  <si>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</si>
  <si>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</si>
  <si>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</si>
  <si>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</si>
  <si>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</si>
  <si>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</si>
  <si>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</si>
  <si>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</si>
  <si>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</si>
  <si>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</si>
  <si>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</si>
  <si>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</si>
  <si>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</si>
  <si>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</si>
  <si>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</si>
  <si>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</si>
  <si>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</si>
  <si>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</si>
  <si>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</si>
  <si>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</si>
  <si>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Республике Татарстан за   5 месяцев  2020  года в сравнении с аналогичным периодом 2019 г.</t>
  </si>
  <si>
    <t>по Республике Татарстан за 6 месяцев  2020  года в сравнении с аналогичным периодом 2019г.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</si>
</sst>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H15" sqref="H15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79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66</v>
      </c>
      <c r="B5" s="109"/>
      <c r="C5" s="109"/>
      <c r="D5" s="113" t="s">
        <v>69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67</v>
      </c>
      <c r="E6" s="109"/>
      <c r="F6" s="109"/>
      <c r="G6" s="109" t="s">
        <v>68</v>
      </c>
      <c r="H6" s="109"/>
      <c r="I6" s="109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5">
        <v>384216</v>
      </c>
      <c r="B8" s="105">
        <v>383718</v>
      </c>
      <c r="C8" s="100">
        <f>((B8-A8)/A8)</f>
        <v>-1.2961459179211693E-3</v>
      </c>
      <c r="D8" s="106">
        <v>322711</v>
      </c>
      <c r="E8" s="105">
        <v>319114</v>
      </c>
      <c r="F8" s="100">
        <f>((E8-D8)/D8)</f>
        <v>-1.1146195822268222E-2</v>
      </c>
      <c r="G8" s="106">
        <v>41880</v>
      </c>
      <c r="H8" s="105">
        <v>48474</v>
      </c>
      <c r="I8" s="100">
        <f>((H8-G8)/G8)</f>
        <v>0.15744985673352435</v>
      </c>
    </row>
    <row r="11" spans="1:9" ht="41.25" customHeight="1">
      <c r="A11" s="110" t="s">
        <v>70</v>
      </c>
      <c r="B11" s="111"/>
      <c r="C11" s="112"/>
      <c r="D11" s="110" t="s">
        <v>20</v>
      </c>
      <c r="E11" s="111"/>
      <c r="F11" s="112"/>
      <c r="G11" s="110" t="s">
        <v>71</v>
      </c>
      <c r="H11" s="111"/>
      <c r="I11" s="112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132925</v>
      </c>
      <c r="B13" s="105">
        <v>106888</v>
      </c>
      <c r="C13" s="100">
        <f>((B13-A13)/A13)</f>
        <v>-0.19587737445928155</v>
      </c>
      <c r="D13" s="106">
        <v>88488</v>
      </c>
      <c r="E13" s="105">
        <v>77060</v>
      </c>
      <c r="F13" s="104">
        <f>((E13-D13)/D13)</f>
        <v>-0.12914745502214989</v>
      </c>
      <c r="G13" s="106">
        <v>673</v>
      </c>
      <c r="H13" s="105">
        <v>866</v>
      </c>
      <c r="I13" s="100">
        <f>((H13-G13)/G13)</f>
        <v>0.28677563150074292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J26" sqref="J26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5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>
      <c r="B4" s="5"/>
      <c r="C4" s="5"/>
      <c r="D4" s="115" t="s">
        <v>78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60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57923</v>
      </c>
      <c r="E10" s="11">
        <v>56527</v>
      </c>
      <c r="F10" s="23">
        <f>((E10-D10)/D10)</f>
        <v>-2.4100961621462975E-2</v>
      </c>
      <c r="G10" s="11">
        <v>3491</v>
      </c>
      <c r="H10" s="11">
        <v>1178</v>
      </c>
      <c r="I10" s="23">
        <f>((H10-G10)/G10)</f>
        <v>-0.66256087081065596</v>
      </c>
      <c r="J10" s="11">
        <v>13448</v>
      </c>
      <c r="K10" s="11">
        <v>13370</v>
      </c>
      <c r="L10" s="23">
        <f>((K10-J10)/J10)</f>
        <v>-5.800118976799524E-3</v>
      </c>
      <c r="M10" s="11">
        <v>44475</v>
      </c>
      <c r="N10" s="11">
        <v>43157</v>
      </c>
      <c r="O10" s="23">
        <f>((N10-M10)/M10)</f>
        <v>-2.9634626194491288E-2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0" t="s">
        <v>61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5" t="s">
        <v>14</v>
      </c>
      <c r="G17" s="127"/>
      <c r="H17" s="133">
        <v>2019</v>
      </c>
      <c r="I17" s="134"/>
      <c r="J17" s="128">
        <v>2020</v>
      </c>
      <c r="K17" s="129"/>
      <c r="L17" s="131" t="s">
        <v>15</v>
      </c>
      <c r="M17" s="132"/>
      <c r="N17" s="8"/>
      <c r="O17" s="9"/>
      <c r="P17" s="9"/>
    </row>
    <row r="18" spans="1:17" ht="42" customHeight="1">
      <c r="B18" s="8"/>
      <c r="C18" s="8"/>
      <c r="D18" s="8"/>
      <c r="E18" s="8"/>
      <c r="F18" s="120" t="s">
        <v>16</v>
      </c>
      <c r="G18" s="121"/>
      <c r="H18" s="118">
        <v>33702</v>
      </c>
      <c r="I18" s="119"/>
      <c r="J18" s="118">
        <v>33389</v>
      </c>
      <c r="K18" s="119"/>
      <c r="L18" s="116">
        <f>((J18-H18)/H18)</f>
        <v>-9.2872826538484363E-3</v>
      </c>
      <c r="M18" s="117"/>
      <c r="N18" s="8"/>
      <c r="O18" s="9"/>
      <c r="P18" s="9"/>
    </row>
    <row r="19" spans="1:17" ht="42" customHeight="1">
      <c r="B19" s="8"/>
      <c r="C19" s="8"/>
      <c r="D19" s="8"/>
      <c r="E19" s="8"/>
      <c r="F19" s="122"/>
      <c r="G19" s="123"/>
      <c r="H19" s="118">
        <v>277684306898</v>
      </c>
      <c r="I19" s="135"/>
      <c r="J19" s="118">
        <v>105431011892</v>
      </c>
      <c r="K19" s="119"/>
      <c r="L19" s="116"/>
      <c r="M19" s="117"/>
      <c r="N19" s="8"/>
      <c r="O19" s="9"/>
      <c r="P19" s="9"/>
    </row>
    <row r="20" spans="1:17" ht="42" customHeight="1">
      <c r="B20" s="8"/>
      <c r="C20" s="8"/>
      <c r="D20" s="8"/>
      <c r="E20" s="8"/>
      <c r="F20" s="120" t="s">
        <v>17</v>
      </c>
      <c r="G20" s="121"/>
      <c r="H20" s="118">
        <v>24051</v>
      </c>
      <c r="I20" s="119"/>
      <c r="J20" s="118">
        <v>23040</v>
      </c>
      <c r="K20" s="119"/>
      <c r="L20" s="116">
        <f>((J20-H20)/H20)</f>
        <v>-4.2035674192341277E-2</v>
      </c>
      <c r="M20" s="117"/>
      <c r="N20" s="8"/>
      <c r="O20" s="9"/>
      <c r="P20" s="9"/>
    </row>
    <row r="21" spans="1:17" ht="42" customHeight="1">
      <c r="B21" s="8"/>
      <c r="C21" s="8"/>
      <c r="D21" s="8"/>
      <c r="E21" s="8"/>
      <c r="F21" s="122"/>
      <c r="G21" s="123"/>
      <c r="H21" s="118">
        <v>31294257231</v>
      </c>
      <c r="I21" s="119"/>
      <c r="J21" s="118">
        <v>37570972476</v>
      </c>
      <c r="K21" s="119"/>
      <c r="L21" s="116"/>
      <c r="M21" s="117"/>
      <c r="N21" s="8"/>
      <c r="O21" s="9"/>
      <c r="P21" s="9"/>
    </row>
    <row r="22" spans="1:17" ht="42" customHeight="1">
      <c r="B22" s="8"/>
      <c r="C22" s="8"/>
      <c r="D22" s="8"/>
      <c r="E22" s="8"/>
      <c r="F22" s="120" t="s">
        <v>18</v>
      </c>
      <c r="G22" s="121"/>
      <c r="H22" s="118">
        <v>1880</v>
      </c>
      <c r="I22" s="119"/>
      <c r="J22" s="118">
        <v>1578</v>
      </c>
      <c r="K22" s="119"/>
      <c r="L22" s="116">
        <f>((J22-H22)/H22)</f>
        <v>-0.16063829787234044</v>
      </c>
      <c r="M22" s="117"/>
      <c r="N22" s="8"/>
      <c r="O22" s="9"/>
      <c r="P22" s="9"/>
    </row>
    <row r="23" spans="1:17" ht="42" customHeight="1">
      <c r="B23" s="8"/>
      <c r="C23" s="8"/>
      <c r="D23" s="8"/>
      <c r="E23" s="8"/>
      <c r="F23" s="122"/>
      <c r="G23" s="123"/>
      <c r="H23" s="118">
        <v>216242305737</v>
      </c>
      <c r="I23" s="119"/>
      <c r="J23" s="118">
        <v>41621735136</v>
      </c>
      <c r="K23" s="119"/>
      <c r="L23" s="116"/>
      <c r="M23" s="117"/>
      <c r="N23" s="8"/>
      <c r="O23" s="9"/>
      <c r="P23" s="9"/>
    </row>
    <row r="24" spans="1:17" ht="42" customHeight="1">
      <c r="B24" s="8"/>
      <c r="C24" s="8"/>
      <c r="D24" s="8"/>
      <c r="E24" s="8"/>
      <c r="F24" s="120" t="s">
        <v>19</v>
      </c>
      <c r="G24" s="121"/>
      <c r="H24" s="118">
        <v>7771</v>
      </c>
      <c r="I24" s="119"/>
      <c r="J24" s="118">
        <v>8771</v>
      </c>
      <c r="K24" s="119"/>
      <c r="L24" s="116">
        <f>((J24-H24)/H24)</f>
        <v>0.12868356710848025</v>
      </c>
      <c r="M24" s="117"/>
      <c r="N24" s="8"/>
      <c r="O24" s="9"/>
      <c r="P24" s="9"/>
    </row>
    <row r="25" spans="1:17" ht="42" customHeight="1">
      <c r="B25" s="8"/>
      <c r="C25" s="8"/>
      <c r="D25" s="8"/>
      <c r="E25" s="8"/>
      <c r="F25" s="122"/>
      <c r="G25" s="123"/>
      <c r="H25" s="118">
        <v>30147743929</v>
      </c>
      <c r="I25" s="119"/>
      <c r="J25" s="118">
        <v>26238304281</v>
      </c>
      <c r="K25" s="119"/>
      <c r="L25" s="116"/>
      <c r="M25" s="117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7" t="s">
        <v>64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5" t="s">
        <v>62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>
      <c r="B40" s="5"/>
      <c r="C40" s="5"/>
      <c r="D40" s="115" t="s">
        <v>65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60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0" t="s">
        <v>61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>
      <c r="D70" s="115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H60" sqref="H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2763</v>
      </c>
      <c r="E5" s="36">
        <v>1844</v>
      </c>
      <c r="F5" s="36">
        <v>1788</v>
      </c>
      <c r="G5" s="36">
        <v>2584</v>
      </c>
      <c r="H5" s="36"/>
      <c r="I5" s="36"/>
      <c r="J5" s="42"/>
      <c r="K5" s="37"/>
      <c r="L5" s="38"/>
      <c r="M5" s="38"/>
      <c r="N5" s="39">
        <f>SUM(B5:M5)</f>
        <v>13151</v>
      </c>
    </row>
    <row r="6" spans="1:14">
      <c r="A6" s="35" t="s">
        <v>54</v>
      </c>
      <c r="B6" s="36">
        <v>4631</v>
      </c>
      <c r="C6" s="36">
        <v>5366</v>
      </c>
      <c r="D6" s="36">
        <v>6606</v>
      </c>
      <c r="E6" s="36">
        <v>4454</v>
      </c>
      <c r="F6" s="36">
        <v>4678</v>
      </c>
      <c r="G6" s="36">
        <v>7606</v>
      </c>
      <c r="H6" s="36"/>
      <c r="I6" s="36"/>
      <c r="J6" s="42"/>
      <c r="K6" s="37"/>
      <c r="L6" s="38"/>
      <c r="M6" s="38"/>
      <c r="N6" s="39">
        <f>SUM(B6:M6)</f>
        <v>33341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75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>
        <v>1216</v>
      </c>
      <c r="G23" s="36">
        <v>1508</v>
      </c>
      <c r="H23" s="36"/>
      <c r="I23" s="36"/>
      <c r="J23" s="42"/>
      <c r="K23" s="37"/>
      <c r="L23" s="38"/>
      <c r="M23" s="38"/>
      <c r="N23" s="39">
        <f>SUM(B23:M23)</f>
        <v>9256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>
        <v>3051</v>
      </c>
      <c r="G24" s="36">
        <v>4576</v>
      </c>
      <c r="H24" s="36"/>
      <c r="I24" s="36"/>
      <c r="J24" s="42"/>
      <c r="K24" s="37"/>
      <c r="L24" s="38"/>
      <c r="M24" s="38"/>
      <c r="N24" s="39">
        <f>SUM(B24:M24)</f>
        <v>23040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76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>
        <v>49</v>
      </c>
      <c r="G42" s="41">
        <v>93</v>
      </c>
      <c r="H42" s="41"/>
      <c r="I42" s="47"/>
      <c r="J42" s="41"/>
      <c r="K42" s="48"/>
      <c r="L42" s="38"/>
      <c r="M42" s="38"/>
      <c r="N42" s="39">
        <f>SUM(B42:M42)</f>
        <v>417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>
        <v>204</v>
      </c>
      <c r="G43" s="41">
        <v>415</v>
      </c>
      <c r="H43" s="41"/>
      <c r="I43" s="41"/>
      <c r="J43" s="47"/>
      <c r="K43" s="48"/>
      <c r="L43" s="38"/>
      <c r="M43" s="38"/>
      <c r="N43" s="39">
        <f>SUM(B43:M43)</f>
        <v>1578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77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>
        <v>523</v>
      </c>
      <c r="G59" s="36">
        <v>983</v>
      </c>
      <c r="H59" s="36"/>
      <c r="I59" s="36"/>
      <c r="J59" s="42"/>
      <c r="K59" s="48"/>
      <c r="L59" s="38"/>
      <c r="M59" s="38"/>
      <c r="N59" s="39">
        <f>SUM(B59:M59)</f>
        <v>3526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>
        <v>1423</v>
      </c>
      <c r="G60" s="36">
        <v>2615</v>
      </c>
      <c r="H60" s="36"/>
      <c r="I60" s="36"/>
      <c r="J60" s="50"/>
      <c r="K60" s="48"/>
      <c r="L60" s="38"/>
      <c r="M60" s="38"/>
      <c r="N60" s="39">
        <f>SUM(B60:M60)</f>
        <v>8771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G31" sqref="G31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2577</v>
      </c>
      <c r="G6" s="73">
        <f t="shared" si="0"/>
        <v>4308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16917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8945</v>
      </c>
      <c r="G7" s="73">
        <f t="shared" si="1"/>
        <v>12331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52831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>
        <v>1455</v>
      </c>
      <c r="G12" s="73">
        <v>2259</v>
      </c>
      <c r="H12" s="73"/>
      <c r="I12" s="73"/>
      <c r="J12" s="83"/>
      <c r="K12" s="74"/>
      <c r="L12" s="75"/>
      <c r="M12" s="75"/>
      <c r="N12" s="76">
        <f>SUM(B12:M12)</f>
        <v>9728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>
        <v>4150</v>
      </c>
      <c r="G13" s="73">
        <v>5806</v>
      </c>
      <c r="H13" s="73"/>
      <c r="I13" s="73"/>
      <c r="J13" s="83"/>
      <c r="K13" s="74"/>
      <c r="L13" s="75"/>
      <c r="M13" s="75"/>
      <c r="N13" s="76">
        <f>SUM(B13:M13)</f>
        <v>28316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>
        <v>292</v>
      </c>
      <c r="G18" s="82">
        <v>586</v>
      </c>
      <c r="H18" s="82"/>
      <c r="I18" s="88"/>
      <c r="J18" s="82"/>
      <c r="K18" s="89"/>
      <c r="L18" s="75"/>
      <c r="M18" s="75"/>
      <c r="N18" s="76">
        <f>SUM(B18:M18)</f>
        <v>2135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>
        <v>959</v>
      </c>
      <c r="G19" s="82">
        <v>1280</v>
      </c>
      <c r="H19" s="82"/>
      <c r="I19" s="82"/>
      <c r="J19" s="88"/>
      <c r="K19" s="89"/>
      <c r="L19" s="75"/>
      <c r="M19" s="75"/>
      <c r="N19" s="76">
        <f>SUM(B19:M19)</f>
        <v>4761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>
        <v>785</v>
      </c>
      <c r="G24" s="73">
        <v>1369</v>
      </c>
      <c r="H24" s="73"/>
      <c r="I24" s="73"/>
      <c r="J24" s="83"/>
      <c r="K24" s="89"/>
      <c r="L24" s="75"/>
      <c r="M24" s="75"/>
      <c r="N24" s="76">
        <f>SUM(B24:M24)</f>
        <v>4739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>
        <v>3770</v>
      </c>
      <c r="G25" s="73">
        <v>5110</v>
      </c>
      <c r="H25" s="73"/>
      <c r="I25" s="73"/>
      <c r="J25" s="92"/>
      <c r="K25" s="89"/>
      <c r="L25" s="75"/>
      <c r="M25" s="75"/>
      <c r="N25" s="76">
        <f>SUM(B25:M25)</f>
        <v>19290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>
        <v>45</v>
      </c>
      <c r="G30" s="73">
        <v>94</v>
      </c>
      <c r="H30" s="73"/>
      <c r="I30" s="73"/>
      <c r="J30" s="83"/>
      <c r="K30" s="89"/>
      <c r="L30" s="75"/>
      <c r="M30" s="75"/>
      <c r="N30" s="76">
        <f>SUM(B30:M30)</f>
        <v>315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>
        <v>66</v>
      </c>
      <c r="G31" s="73">
        <v>135</v>
      </c>
      <c r="H31" s="73"/>
      <c r="I31" s="73"/>
      <c r="J31" s="92"/>
      <c r="K31" s="89"/>
      <c r="L31" s="75"/>
      <c r="M31" s="75"/>
      <c r="N31" s="76">
        <f>SUM(B31:M31)</f>
        <v>464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zoomScaleNormal="100" workbookViewId="0">
      <selection activeCell="H14" sqref="H14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>
        <v>1688</v>
      </c>
      <c r="G6" s="63">
        <v>1506</v>
      </c>
      <c r="H6" s="63"/>
      <c r="I6" s="63"/>
      <c r="J6" s="63"/>
      <c r="K6" s="70"/>
      <c r="L6" s="70"/>
      <c r="M6" s="70"/>
      <c r="N6" s="62">
        <f>SUM(B6:M6)</f>
        <v>8722</v>
      </c>
    </row>
    <row r="7" spans="1:14" ht="15">
      <c r="A7" s="176">
        <v>2019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>
        <v>1318</v>
      </c>
      <c r="G9" s="63">
        <v>2752</v>
      </c>
      <c r="H9" s="63"/>
      <c r="I9" s="63"/>
      <c r="J9" s="63"/>
      <c r="K9" s="70"/>
      <c r="L9" s="70"/>
      <c r="M9" s="70"/>
      <c r="N9" s="62">
        <f>SUM(B9:M9)</f>
        <v>10759</v>
      </c>
    </row>
    <row r="10" spans="1:14" ht="15">
      <c r="A10" s="170">
        <v>2020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>
        <v>1184</v>
      </c>
      <c r="G12" s="63">
        <v>1618</v>
      </c>
      <c r="H12" s="63"/>
      <c r="I12" s="63"/>
      <c r="J12" s="63"/>
      <c r="K12" s="70"/>
      <c r="L12" s="70"/>
      <c r="M12" s="70"/>
      <c r="N12" s="62">
        <f>SUM(B12:M12)</f>
        <v>7676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Salyakhovadr</cp:lastModifiedBy>
  <cp:lastPrinted>2020-07-08T11:16:27Z</cp:lastPrinted>
  <dcterms:created xsi:type="dcterms:W3CDTF">2013-07-16T07:18:33Z</dcterms:created>
  <dcterms:modified xsi:type="dcterms:W3CDTF">2020-07-08T11:52:54Z</dcterms:modified>
</cp:coreProperties>
</file>