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рганизационно-контрольный отдел\Общая папка\2019\Статистика на сайт\"/>
    </mc:Choice>
  </mc:AlternateContent>
  <bookViews>
    <workbookView xWindow="0" yWindow="0" windowWidth="21600" windowHeight="9675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52511"/>
</workbook>
</file>

<file path=xl/calcChain.xml><?xml version="1.0" encoding="utf-8"?>
<calcChain xmlns="http://schemas.openxmlformats.org/spreadsheetml/2006/main">
  <c r="I13" i="14" l="1"/>
  <c r="L20" i="1" l="1"/>
  <c r="L22" i="1"/>
  <c r="L24" i="1"/>
  <c r="L18" i="1"/>
  <c r="B7" i="5"/>
  <c r="C7" i="5"/>
  <c r="D7" i="5"/>
  <c r="E7" i="5"/>
  <c r="F7" i="5"/>
  <c r="G7" i="5"/>
  <c r="H7" i="5"/>
  <c r="I7" i="5"/>
  <c r="J7" i="5"/>
  <c r="K7" i="5"/>
  <c r="L7" i="5"/>
  <c r="M7" i="5"/>
  <c r="C6" i="5"/>
  <c r="D6" i="5"/>
  <c r="E6" i="5"/>
  <c r="F6" i="5"/>
  <c r="G6" i="5"/>
  <c r="H6" i="5"/>
  <c r="I6" i="5"/>
  <c r="J6" i="5"/>
  <c r="K6" i="5"/>
  <c r="L6" i="5"/>
  <c r="M6" i="5"/>
  <c r="B6" i="5"/>
  <c r="F13" i="14"/>
  <c r="C13" i="14"/>
  <c r="I8" i="14"/>
  <c r="F8" i="14"/>
  <c r="C8" i="14"/>
  <c r="N5" i="6"/>
  <c r="F10" i="1"/>
  <c r="I10" i="1"/>
  <c r="L10" i="1"/>
  <c r="B17" i="4"/>
  <c r="B10" i="4"/>
  <c r="C10" i="4"/>
  <c r="C17" i="4"/>
  <c r="D17" i="4" s="1"/>
  <c r="P17" i="4"/>
  <c r="N12" i="9"/>
  <c r="O10" i="1"/>
  <c r="O46" i="4"/>
  <c r="L46" i="4"/>
  <c r="I46" i="4"/>
  <c r="F46" i="4"/>
  <c r="N9" i="9"/>
  <c r="N6" i="9"/>
  <c r="P10" i="4"/>
  <c r="K98" i="4"/>
  <c r="J98" i="4"/>
  <c r="N60" i="6"/>
  <c r="N59" i="6"/>
  <c r="N43" i="6"/>
  <c r="N42" i="6"/>
  <c r="N24" i="6"/>
  <c r="N23" i="6"/>
  <c r="N6" i="6"/>
  <c r="N31" i="5"/>
  <c r="N30" i="5"/>
  <c r="N25" i="5"/>
  <c r="N24" i="5"/>
  <c r="N19" i="5"/>
  <c r="N18" i="5"/>
  <c r="N13" i="5"/>
  <c r="N12" i="5"/>
  <c r="L58" i="4"/>
  <c r="G10" i="4"/>
  <c r="J10" i="4"/>
  <c r="M10" i="4"/>
  <c r="G17" i="4"/>
  <c r="J17" i="4"/>
  <c r="M17" i="4"/>
  <c r="F24" i="4"/>
  <c r="I24" i="4"/>
  <c r="J33" i="4"/>
  <c r="L52" i="4"/>
  <c r="L54" i="4"/>
  <c r="L56" i="4"/>
  <c r="L90" i="4"/>
  <c r="L91" i="4"/>
  <c r="L92" i="4"/>
  <c r="L93" i="4"/>
  <c r="L94" i="4"/>
  <c r="L95" i="4"/>
  <c r="L96" i="4"/>
  <c r="L97" i="4"/>
  <c r="L98" i="4"/>
  <c r="D10" i="4" l="1"/>
  <c r="N6" i="5"/>
  <c r="N7" i="5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<sst xmlns="http://schemas.openxmlformats.org/spreadsheetml/2006/main" count="286" uniqueCount="80">
  <si>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</si>
  <si>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</si>
  <si>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</si>
  <si>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</si>
  <si>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</si>
  <si>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</si>
  <si>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</si>
  <si>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</si>
  <si>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</si>
  <si>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</si>
  <si>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</si>
  <si>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</si>
  <si>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</si>
  <si>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</si>
  <si>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</si>
  <si>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</si>
  <si>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</si>
  <si>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</si>
  <si>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</si>
  <si>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</si>
  <si>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</si>
  <si>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</si>
  <si>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</si>
  <si>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</si>
  <si>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</si>
  <si>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</si>
  <si>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</si>
  <si>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</si>
  <si>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</si>
  <si>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</si>
  <si>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</si>
  <si>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</si>
  <si>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</si>
  <si>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</si>
  <si>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</si>
  <si>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</si>
  <si>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</si>
  <si>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</si>
  <si>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</si>
  <si>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</si>
  <si>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</si>
  <si>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</si>
  <si>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</si>
  <si>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</si>
  <si>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</si>
  <si>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</si>
  <si>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</si>
  <si>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</si>
  <si>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</si>
  <si>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</si>
  <si>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</si>
  <si>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</si>
  <si>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</si>
  <si>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</si>
  <si>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</si>
  <si>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</si>
  <si>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</si>
  <si>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</si>
  <si>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</si>
  <si>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</si>
  <si>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</si>
  <si>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</si>
  <si>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</si>
  <si>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</si>
  <si>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</si>
  <si>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</si>
  <si>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</si>
  <si>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</si>
  <si>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</si>
  <si>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</si>
  <si>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</si>
  <si>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</si>
  <si>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</si>
  <si>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</si>
  <si>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</si>
  <si>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</si>
  <si>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</si>
  <si>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</si>
  <si>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11 месяцев  2019  года в сравнении с аналогичным периодом 2018г.</t>
  </si>
  <si>
    <t>по Республике Татарстан за   11 месяцев  2019  года в сравнении с аналогичным периодом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</si>
</sst>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view="pageBreakPreview" zoomScale="130" zoomScaleNormal="100" zoomScaleSheetLayoutView="130" workbookViewId="0">
      <selection activeCell="A2" sqref="A2:I2"/>
    </sheetView>
  </sheetViews>
  <sheetFormatPr defaultRowHeight="12.75" x14ac:dyDescent="0.2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x14ac:dyDescent="0.2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 x14ac:dyDescent="0.2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 x14ac:dyDescent="0.2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 x14ac:dyDescent="0.2">
      <c r="A8" s="99">
        <v>681028</v>
      </c>
      <c r="B8" s="99">
        <v>744989</v>
      </c>
      <c r="C8" s="100">
        <f>((B8-A8)/A8)</f>
        <v>9.391831172873949E-2</v>
      </c>
      <c r="D8" s="106">
        <v>568997</v>
      </c>
      <c r="E8" s="105">
        <v>630386</v>
      </c>
      <c r="F8" s="100">
        <f>((E8-D8)/D8)</f>
        <v>0.1078898482768802</v>
      </c>
      <c r="G8" s="106">
        <v>72640</v>
      </c>
      <c r="H8" s="105">
        <v>77490</v>
      </c>
      <c r="I8" s="100">
        <f>((H8-G8)/G8)</f>
        <v>6.6767621145374448E-2</v>
      </c>
    </row>
    <row r="11" spans="1:9" ht="41.25" customHeight="1" x14ac:dyDescent="0.2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 x14ac:dyDescent="0.2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 x14ac:dyDescent="0.2">
      <c r="A13" s="106">
        <v>256157</v>
      </c>
      <c r="B13" s="105">
        <v>247124</v>
      </c>
      <c r="C13" s="100">
        <f>((B13-A13)/A13)</f>
        <v>-3.5263529788371974E-2</v>
      </c>
      <c r="D13" s="106">
        <v>167779</v>
      </c>
      <c r="E13" s="105">
        <v>169355</v>
      </c>
      <c r="F13" s="104">
        <f>((E13-D13)/D13)</f>
        <v>9.3933090553644967E-3</v>
      </c>
      <c r="G13" s="106">
        <v>582</v>
      </c>
      <c r="H13" s="105">
        <v>1215</v>
      </c>
      <c r="I13" s="100">
        <f>((H13-G13)/G13)</f>
        <v>1.0876288659793814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6"/>
  <sheetViews>
    <sheetView view="pageBreakPreview" zoomScale="50" zoomScaleNormal="100" workbookViewId="0">
      <selection activeCell="J24" sqref="J24:K24"/>
    </sheetView>
  </sheetViews>
  <sheetFormatPr defaultRowHeight="12.75" x14ac:dyDescent="0.2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 x14ac:dyDescent="0.2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 x14ac:dyDescent="0.2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 x14ac:dyDescent="0.35">
      <c r="A3" s="115" t="s">
        <v>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 x14ac:dyDescent="0.35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 x14ac:dyDescent="0.2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64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 x14ac:dyDescent="0.2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 x14ac:dyDescent="0.2">
      <c r="B10" s="8"/>
      <c r="C10" s="8"/>
      <c r="D10" s="11">
        <v>123145</v>
      </c>
      <c r="E10" s="11">
        <v>105869</v>
      </c>
      <c r="F10" s="23">
        <f>((E10-D10)/D10)</f>
        <v>-0.14028990214787446</v>
      </c>
      <c r="G10" s="11">
        <v>8418</v>
      </c>
      <c r="H10" s="11">
        <v>4524</v>
      </c>
      <c r="I10" s="23">
        <f>((H10-G10)/G10)</f>
        <v>-0.46258018531717748</v>
      </c>
      <c r="J10" s="11">
        <v>28340</v>
      </c>
      <c r="K10" s="11">
        <v>25292</v>
      </c>
      <c r="L10" s="23">
        <f>((K10-J10)/J10)</f>
        <v>-0.10755116443189838</v>
      </c>
      <c r="M10" s="11">
        <v>95451</v>
      </c>
      <c r="N10" s="11">
        <v>80577</v>
      </c>
      <c r="O10" s="23">
        <f>((N10-M10)/M10)</f>
        <v>-0.15582864506395952</v>
      </c>
      <c r="P10" s="24"/>
    </row>
    <row r="11" spans="1:17" ht="20.25" x14ac:dyDescent="0.2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 x14ac:dyDescent="0.2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 x14ac:dyDescent="0.2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 x14ac:dyDescent="0.2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 x14ac:dyDescent="0.2">
      <c r="B15" s="8"/>
      <c r="C15" s="8"/>
      <c r="D15" s="25"/>
      <c r="E15" s="25"/>
      <c r="F15" s="26"/>
      <c r="G15" s="130" t="s">
        <v>65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 x14ac:dyDescent="0.2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 x14ac:dyDescent="0.2">
      <c r="B17" s="8"/>
      <c r="C17" s="8"/>
      <c r="D17" s="8"/>
      <c r="E17" s="8"/>
      <c r="F17" s="125" t="s">
        <v>14</v>
      </c>
      <c r="G17" s="127"/>
      <c r="H17" s="133">
        <v>2018</v>
      </c>
      <c r="I17" s="134"/>
      <c r="J17" s="128">
        <v>2019</v>
      </c>
      <c r="K17" s="129"/>
      <c r="L17" s="131" t="s">
        <v>15</v>
      </c>
      <c r="M17" s="132"/>
      <c r="N17" s="8"/>
      <c r="O17" s="9"/>
      <c r="P17" s="9"/>
    </row>
    <row r="18" spans="1:17" ht="42" customHeight="1" x14ac:dyDescent="0.2">
      <c r="B18" s="8"/>
      <c r="C18" s="8"/>
      <c r="D18" s="8"/>
      <c r="E18" s="8"/>
      <c r="F18" s="120" t="s">
        <v>16</v>
      </c>
      <c r="G18" s="121"/>
      <c r="H18" s="118">
        <v>73508</v>
      </c>
      <c r="I18" s="119"/>
      <c r="J18" s="118">
        <v>61915</v>
      </c>
      <c r="K18" s="119"/>
      <c r="L18" s="116">
        <f>((J18-H18)/H18)</f>
        <v>-0.15771072536322578</v>
      </c>
      <c r="M18" s="117"/>
      <c r="N18" s="8"/>
      <c r="O18" s="9"/>
      <c r="P18" s="9"/>
    </row>
    <row r="19" spans="1:17" ht="42" customHeight="1" x14ac:dyDescent="0.2">
      <c r="B19" s="8"/>
      <c r="C19" s="8"/>
      <c r="D19" s="8"/>
      <c r="E19" s="8"/>
      <c r="F19" s="122"/>
      <c r="G19" s="123"/>
      <c r="H19" s="118">
        <v>199681014268</v>
      </c>
      <c r="I19" s="135"/>
      <c r="J19" s="118">
        <v>380942306654</v>
      </c>
      <c r="K19" s="119"/>
      <c r="L19" s="116"/>
      <c r="M19" s="117"/>
      <c r="N19" s="8"/>
      <c r="O19" s="9"/>
      <c r="P19" s="9"/>
    </row>
    <row r="20" spans="1:17" ht="42" customHeight="1" x14ac:dyDescent="0.2">
      <c r="B20" s="8"/>
      <c r="C20" s="8"/>
      <c r="D20" s="8"/>
      <c r="E20" s="8"/>
      <c r="F20" s="120" t="s">
        <v>17</v>
      </c>
      <c r="G20" s="121"/>
      <c r="H20" s="118">
        <v>52624</v>
      </c>
      <c r="I20" s="119"/>
      <c r="J20" s="118">
        <v>43384</v>
      </c>
      <c r="K20" s="119"/>
      <c r="L20" s="116">
        <f>((J20-H20)/H20)</f>
        <v>-0.17558528428093645</v>
      </c>
      <c r="M20" s="117"/>
      <c r="N20" s="8"/>
      <c r="O20" s="9"/>
      <c r="P20" s="9"/>
    </row>
    <row r="21" spans="1:17" ht="42" customHeight="1" x14ac:dyDescent="0.2">
      <c r="B21" s="8"/>
      <c r="C21" s="8"/>
      <c r="D21" s="8"/>
      <c r="E21" s="8"/>
      <c r="F21" s="122"/>
      <c r="G21" s="123"/>
      <c r="H21" s="118">
        <v>61475136464</v>
      </c>
      <c r="I21" s="119"/>
      <c r="J21" s="118">
        <v>60463812579</v>
      </c>
      <c r="K21" s="119"/>
      <c r="L21" s="116"/>
      <c r="M21" s="117"/>
      <c r="N21" s="8"/>
      <c r="O21" s="9"/>
      <c r="P21" s="9"/>
    </row>
    <row r="22" spans="1:17" ht="42" customHeight="1" x14ac:dyDescent="0.2">
      <c r="B22" s="8"/>
      <c r="C22" s="8"/>
      <c r="D22" s="8"/>
      <c r="E22" s="8"/>
      <c r="F22" s="120" t="s">
        <v>18</v>
      </c>
      <c r="G22" s="121"/>
      <c r="H22" s="118">
        <v>3856</v>
      </c>
      <c r="I22" s="119"/>
      <c r="J22" s="118">
        <v>3857</v>
      </c>
      <c r="K22" s="119"/>
      <c r="L22" s="116">
        <f>((J22-H22)/H22)</f>
        <v>2.5933609958506224E-4</v>
      </c>
      <c r="M22" s="117"/>
      <c r="N22" s="8"/>
      <c r="O22" s="9"/>
      <c r="P22" s="9"/>
    </row>
    <row r="23" spans="1:17" ht="42" customHeight="1" x14ac:dyDescent="0.2">
      <c r="B23" s="8"/>
      <c r="C23" s="8"/>
      <c r="D23" s="8"/>
      <c r="E23" s="8"/>
      <c r="F23" s="122"/>
      <c r="G23" s="123"/>
      <c r="H23" s="118">
        <v>97089708952</v>
      </c>
      <c r="I23" s="119"/>
      <c r="J23" s="118">
        <v>270210548516</v>
      </c>
      <c r="K23" s="119"/>
      <c r="L23" s="116"/>
      <c r="M23" s="117"/>
      <c r="N23" s="8"/>
      <c r="O23" s="9"/>
      <c r="P23" s="9"/>
    </row>
    <row r="24" spans="1:17" ht="42" customHeight="1" x14ac:dyDescent="0.2">
      <c r="B24" s="8"/>
      <c r="C24" s="8"/>
      <c r="D24" s="8"/>
      <c r="E24" s="8"/>
      <c r="F24" s="120" t="s">
        <v>19</v>
      </c>
      <c r="G24" s="121"/>
      <c r="H24" s="118">
        <v>17341</v>
      </c>
      <c r="I24" s="119"/>
      <c r="J24" s="118">
        <v>14674</v>
      </c>
      <c r="K24" s="119"/>
      <c r="L24" s="116">
        <f>((J24-H24)/H24)</f>
        <v>-0.153797358860504</v>
      </c>
      <c r="M24" s="117"/>
      <c r="N24" s="8"/>
      <c r="O24" s="9"/>
      <c r="P24" s="9"/>
    </row>
    <row r="25" spans="1:17" ht="42" customHeight="1" x14ac:dyDescent="0.2">
      <c r="B25" s="8"/>
      <c r="C25" s="8"/>
      <c r="D25" s="8"/>
      <c r="E25" s="8"/>
      <c r="F25" s="122"/>
      <c r="G25" s="123"/>
      <c r="H25" s="118">
        <v>41116168852</v>
      </c>
      <c r="I25" s="119"/>
      <c r="J25" s="118">
        <v>50267945560</v>
      </c>
      <c r="K25" s="119"/>
      <c r="L25" s="116"/>
      <c r="M25" s="117"/>
      <c r="N25" s="8"/>
      <c r="O25" s="9"/>
      <c r="P25" s="9"/>
    </row>
    <row r="26" spans="1:17" ht="18" x14ac:dyDescent="0.2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 x14ac:dyDescent="0.2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 x14ac:dyDescent="0.2"/>
    <row r="29" spans="1:17" ht="18.75" customHeight="1" x14ac:dyDescent="0.2"/>
    <row r="30" spans="1:17" ht="27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 x14ac:dyDescent="0.3">
      <c r="F31" s="4"/>
      <c r="G31" s="4"/>
      <c r="H31" s="4"/>
      <c r="I31" s="4"/>
    </row>
    <row r="32" spans="1:17" ht="18.75" x14ac:dyDescent="0.3">
      <c r="B32" s="6"/>
    </row>
    <row r="33" spans="2:2" ht="18.75" x14ac:dyDescent="0.3">
      <c r="B33" s="6"/>
    </row>
    <row r="34" spans="2:2" ht="18.75" x14ac:dyDescent="0.3">
      <c r="B34" s="6"/>
    </row>
    <row r="35" spans="2:2" ht="18.75" x14ac:dyDescent="0.3">
      <c r="B35" s="6"/>
    </row>
    <row r="36" spans="2:2" ht="18.75" x14ac:dyDescent="0.3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 x14ac:dyDescent="0.2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 x14ac:dyDescent="0.3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 x14ac:dyDescent="0.35">
      <c r="A3" s="147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 x14ac:dyDescent="0.2"/>
    <row r="8" spans="1:17" s="2" customFormat="1" ht="42" customHeight="1" x14ac:dyDescent="0.2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 x14ac:dyDescent="0.2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 x14ac:dyDescent="0.2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 x14ac:dyDescent="0.2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 x14ac:dyDescent="0.2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 x14ac:dyDescent="0.2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 x14ac:dyDescent="0.2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 x14ac:dyDescent="0.2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 x14ac:dyDescent="0.2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 x14ac:dyDescent="0.2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 x14ac:dyDescent="0.2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 x14ac:dyDescent="0.2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 x14ac:dyDescent="0.2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 x14ac:dyDescent="0.2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 x14ac:dyDescent="0.2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 x14ac:dyDescent="0.2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 x14ac:dyDescent="0.2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 x14ac:dyDescent="0.2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 x14ac:dyDescent="0.2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 x14ac:dyDescent="0.35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 x14ac:dyDescent="0.2">
      <c r="H32" s="22">
        <v>2016</v>
      </c>
      <c r="I32" s="22">
        <v>2017</v>
      </c>
      <c r="J32" s="10" t="s">
        <v>5</v>
      </c>
    </row>
    <row r="33" spans="1:17" ht="52.5" customHeight="1" x14ac:dyDescent="0.2">
      <c r="H33" s="11">
        <v>419</v>
      </c>
      <c r="I33" s="11">
        <v>1064</v>
      </c>
      <c r="J33" s="23">
        <f>((I33-H33)/H33)</f>
        <v>1.5393794749403342</v>
      </c>
    </row>
    <row r="34" spans="1:17" ht="20.25" x14ac:dyDescent="0.2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 x14ac:dyDescent="0.2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 x14ac:dyDescent="0.2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 x14ac:dyDescent="0.2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 x14ac:dyDescent="0.2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 x14ac:dyDescent="0.35">
      <c r="A39" s="115" t="s">
        <v>66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 x14ac:dyDescent="0.35">
      <c r="B40" s="5"/>
      <c r="C40" s="5"/>
      <c r="D40" s="115" t="s">
        <v>69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 x14ac:dyDescent="0.2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 x14ac:dyDescent="0.2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64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 x14ac:dyDescent="0.2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 x14ac:dyDescent="0.2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 x14ac:dyDescent="0.2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 x14ac:dyDescent="0.2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 x14ac:dyDescent="0.2">
      <c r="B49" s="8"/>
      <c r="C49" s="8"/>
      <c r="D49" s="25"/>
      <c r="E49" s="25"/>
      <c r="F49" s="26"/>
      <c r="G49" s="130" t="s">
        <v>65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 x14ac:dyDescent="0.2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 x14ac:dyDescent="0.2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 x14ac:dyDescent="0.2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 x14ac:dyDescent="0.2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 x14ac:dyDescent="0.2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 x14ac:dyDescent="0.2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 x14ac:dyDescent="0.2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 x14ac:dyDescent="0.2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 x14ac:dyDescent="0.2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 x14ac:dyDescent="0.2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 x14ac:dyDescent="0.2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 x14ac:dyDescent="0.2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 x14ac:dyDescent="0.2"/>
    <row r="63" spans="1:17" ht="18.75" customHeight="1" x14ac:dyDescent="0.2"/>
    <row r="64" spans="1:17" ht="25.5" hidden="1" x14ac:dyDescent="0.35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 x14ac:dyDescent="0.3">
      <c r="F65" s="4"/>
      <c r="G65" s="4"/>
      <c r="H65" s="4"/>
      <c r="I65" s="4"/>
    </row>
    <row r="66" spans="1:18" ht="18.75" x14ac:dyDescent="0.3">
      <c r="F66" s="4"/>
      <c r="G66" s="4"/>
      <c r="H66" s="4"/>
      <c r="I66" s="4"/>
    </row>
    <row r="67" spans="1:18" ht="18.75" x14ac:dyDescent="0.3">
      <c r="F67" s="4"/>
      <c r="G67" s="4"/>
      <c r="H67" s="4"/>
      <c r="I67" s="4"/>
    </row>
    <row r="68" spans="1:18" ht="25.5" customHeight="1" x14ac:dyDescent="0.35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 x14ac:dyDescent="0.35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 x14ac:dyDescent="0.35">
      <c r="D70" s="115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 x14ac:dyDescent="0.4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 x14ac:dyDescent="0.4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 x14ac:dyDescent="0.4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 x14ac:dyDescent="0.4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 x14ac:dyDescent="0.4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 x14ac:dyDescent="0.4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 x14ac:dyDescent="0.4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 x14ac:dyDescent="0.4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 x14ac:dyDescent="0.3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 x14ac:dyDescent="0.3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 x14ac:dyDescent="0.3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 x14ac:dyDescent="0.3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 x14ac:dyDescent="0.3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 x14ac:dyDescent="0.3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 x14ac:dyDescent="0.3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 x14ac:dyDescent="0.3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 x14ac:dyDescent="0.3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 x14ac:dyDescent="0.3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 x14ac:dyDescent="0.3">
      <c r="B100" s="6"/>
    </row>
    <row r="101" spans="1:16" ht="18.75" x14ac:dyDescent="0.3">
      <c r="B101" s="6"/>
    </row>
    <row r="102" spans="1:16" ht="18.75" x14ac:dyDescent="0.3">
      <c r="B102" s="6"/>
    </row>
    <row r="103" spans="1:16" ht="18.75" x14ac:dyDescent="0.3">
      <c r="B103" s="6"/>
    </row>
    <row r="104" spans="1:16" ht="18.75" x14ac:dyDescent="0.3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1"/>
  <sheetViews>
    <sheetView view="pageBreakPreview" zoomScaleNormal="100" workbookViewId="0">
      <selection activeCell="M59" sqref="M59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 x14ac:dyDescent="0.2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 x14ac:dyDescent="0.2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 x14ac:dyDescent="0.2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 x14ac:dyDescent="0.2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>
        <v>1819</v>
      </c>
      <c r="J5" s="42">
        <v>2219</v>
      </c>
      <c r="K5" s="37">
        <v>2278</v>
      </c>
      <c r="L5" s="38">
        <v>2261</v>
      </c>
      <c r="M5" s="38"/>
      <c r="N5" s="39">
        <f>SUM(B5:M5)</f>
        <v>23685</v>
      </c>
    </row>
    <row r="6" spans="1:14" x14ac:dyDescent="0.2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>
        <v>5096</v>
      </c>
      <c r="J6" s="42">
        <v>5325</v>
      </c>
      <c r="K6" s="37">
        <v>6774</v>
      </c>
      <c r="L6" s="38">
        <v>5599</v>
      </c>
      <c r="M6" s="38"/>
      <c r="N6" s="39">
        <f>SUM(B6:M6)</f>
        <v>61705</v>
      </c>
    </row>
    <row r="7" spans="1:14" ht="21.75" customHeight="1" x14ac:dyDescent="0.2"/>
    <row r="8" spans="1:14" ht="9" hidden="1" customHeight="1" x14ac:dyDescent="0.2"/>
    <row r="9" spans="1:14" ht="9.75" hidden="1" customHeight="1" x14ac:dyDescent="0.2"/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idden="1" x14ac:dyDescent="0.2"/>
    <row r="15" spans="1:14" hidden="1" x14ac:dyDescent="0.2"/>
    <row r="16" spans="1:14" hidden="1" x14ac:dyDescent="0.2"/>
    <row r="17" spans="1:14" hidden="1" x14ac:dyDescent="0.2"/>
    <row r="18" spans="1:14" hidden="1" x14ac:dyDescent="0.2"/>
    <row r="19" spans="1:14" hidden="1" x14ac:dyDescent="0.2"/>
    <row r="20" spans="1:14" hidden="1" x14ac:dyDescent="0.2"/>
    <row r="21" spans="1:14" ht="12.75" customHeight="1" x14ac:dyDescent="0.2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 x14ac:dyDescent="0.2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 x14ac:dyDescent="0.2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>
        <v>1222</v>
      </c>
      <c r="J23" s="42">
        <v>1685</v>
      </c>
      <c r="K23" s="37">
        <v>1718</v>
      </c>
      <c r="L23" s="38">
        <v>1747</v>
      </c>
      <c r="M23" s="38"/>
      <c r="N23" s="39">
        <f>SUM(B23:M23)</f>
        <v>17605</v>
      </c>
    </row>
    <row r="24" spans="1:14" ht="12.75" customHeight="1" x14ac:dyDescent="0.2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>
        <v>3377</v>
      </c>
      <c r="J24" s="42">
        <v>3580</v>
      </c>
      <c r="K24" s="37">
        <v>4600</v>
      </c>
      <c r="L24" s="38">
        <v>3966</v>
      </c>
      <c r="M24" s="38"/>
      <c r="N24" s="39">
        <f>SUM(B24:M24)</f>
        <v>43384</v>
      </c>
    </row>
    <row r="25" spans="1:14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 x14ac:dyDescent="0.2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 x14ac:dyDescent="0.2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 x14ac:dyDescent="0.2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 x14ac:dyDescent="0.2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>
        <v>76</v>
      </c>
      <c r="J42" s="41">
        <v>83</v>
      </c>
      <c r="K42" s="48">
        <v>43</v>
      </c>
      <c r="L42" s="38">
        <v>60</v>
      </c>
      <c r="M42" s="38"/>
      <c r="N42" s="39">
        <f>SUM(B42:M42)</f>
        <v>626</v>
      </c>
    </row>
    <row r="43" spans="1:14" x14ac:dyDescent="0.2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>
        <v>330</v>
      </c>
      <c r="J43" s="47">
        <v>442</v>
      </c>
      <c r="K43" s="48">
        <v>542</v>
      </c>
      <c r="L43" s="38">
        <v>343</v>
      </c>
      <c r="M43" s="38"/>
      <c r="N43" s="39">
        <f>SUM(B43:M43)</f>
        <v>3857</v>
      </c>
    </row>
    <row r="44" spans="1:14" ht="12.75" customHeight="1" x14ac:dyDescent="0.2">
      <c r="A44" s="49"/>
    </row>
    <row r="45" spans="1:14" ht="11.25" customHeight="1" x14ac:dyDescent="0.2">
      <c r="A45" s="49"/>
    </row>
    <row r="46" spans="1:14" ht="3.75" hidden="1" customHeight="1" x14ac:dyDescent="0.2">
      <c r="A46" s="49"/>
    </row>
    <row r="47" spans="1:14" hidden="1" x14ac:dyDescent="0.2">
      <c r="A47" s="49"/>
    </row>
    <row r="48" spans="1:14" hidden="1" x14ac:dyDescent="0.2">
      <c r="A48" s="49"/>
    </row>
    <row r="49" spans="1:14" hidden="1" x14ac:dyDescent="0.2">
      <c r="A49" s="49"/>
    </row>
    <row r="50" spans="1:14" hidden="1" x14ac:dyDescent="0.2">
      <c r="A50" s="49"/>
    </row>
    <row r="51" spans="1:14" hidden="1" x14ac:dyDescent="0.2">
      <c r="A51" s="49"/>
    </row>
    <row r="52" spans="1:14" hidden="1" x14ac:dyDescent="0.2">
      <c r="A52" s="49"/>
    </row>
    <row r="53" spans="1:14" hidden="1" x14ac:dyDescent="0.2">
      <c r="A53" s="49"/>
    </row>
    <row r="54" spans="1:14" hidden="1" x14ac:dyDescent="0.2">
      <c r="A54" s="49"/>
    </row>
    <row r="55" spans="1:14" hidden="1" x14ac:dyDescent="0.2">
      <c r="A55" s="49"/>
    </row>
    <row r="56" spans="1:14" ht="12" hidden="1" customHeight="1" x14ac:dyDescent="0.2">
      <c r="A56" s="49"/>
    </row>
    <row r="57" spans="1:14" ht="12.75" customHeight="1" x14ac:dyDescent="0.2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 x14ac:dyDescent="0.2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 x14ac:dyDescent="0.2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>
        <v>731</v>
      </c>
      <c r="J59" s="42">
        <v>451</v>
      </c>
      <c r="K59" s="48">
        <v>517</v>
      </c>
      <c r="L59" s="38">
        <v>454</v>
      </c>
      <c r="M59" s="38"/>
      <c r="N59" s="39">
        <f>SUM(B59:M59)</f>
        <v>5664</v>
      </c>
    </row>
    <row r="60" spans="1:14" x14ac:dyDescent="0.2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>
        <v>1599</v>
      </c>
      <c r="J60" s="50">
        <v>1303</v>
      </c>
      <c r="K60" s="48">
        <v>1632</v>
      </c>
      <c r="L60" s="38">
        <v>1290</v>
      </c>
      <c r="M60" s="38"/>
      <c r="N60" s="39">
        <f>SUM(B60:M60)</f>
        <v>14674</v>
      </c>
    </row>
    <row r="71" ht="48" customHeight="1" x14ac:dyDescent="0.2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tabSelected="1" view="pageBreakPreview" zoomScaleNormal="100" workbookViewId="0">
      <selection activeCell="L31" sqref="L31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 x14ac:dyDescent="0.2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 x14ac:dyDescent="0.2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 x14ac:dyDescent="0.2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 x14ac:dyDescent="0.2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2922</v>
      </c>
      <c r="J6" s="73">
        <f t="shared" si="0"/>
        <v>2191</v>
      </c>
      <c r="K6" s="73">
        <f t="shared" si="0"/>
        <v>3447</v>
      </c>
      <c r="L6" s="73">
        <f t="shared" si="0"/>
        <v>3463</v>
      </c>
      <c r="M6" s="73">
        <f t="shared" si="0"/>
        <v>0</v>
      </c>
      <c r="N6" s="76">
        <f>SUM(B6:M6)</f>
        <v>32452</v>
      </c>
    </row>
    <row r="7" spans="1:14" x14ac:dyDescent="0.2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9490</v>
      </c>
      <c r="J7" s="73">
        <f t="shared" si="1"/>
        <v>8852</v>
      </c>
      <c r="K7" s="73">
        <f t="shared" si="1"/>
        <v>11061</v>
      </c>
      <c r="L7" s="73">
        <f t="shared" si="1"/>
        <v>9932</v>
      </c>
      <c r="M7" s="73">
        <f t="shared" si="1"/>
        <v>0</v>
      </c>
      <c r="N7" s="76">
        <f>SUM(B7:M7)</f>
        <v>103281</v>
      </c>
    </row>
    <row r="8" spans="1:14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 x14ac:dyDescent="0.2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 x14ac:dyDescent="0.2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 x14ac:dyDescent="0.2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>
        <v>1837</v>
      </c>
      <c r="J12" s="83">
        <v>1529</v>
      </c>
      <c r="K12" s="74">
        <v>2254</v>
      </c>
      <c r="L12" s="75">
        <v>2406</v>
      </c>
      <c r="M12" s="75"/>
      <c r="N12" s="76">
        <f>SUM(B12:M12)</f>
        <v>19925</v>
      </c>
    </row>
    <row r="13" spans="1:14" ht="12.75" customHeight="1" x14ac:dyDescent="0.2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>
        <v>5575</v>
      </c>
      <c r="J13" s="83">
        <v>5255</v>
      </c>
      <c r="K13" s="74">
        <v>6401</v>
      </c>
      <c r="L13" s="75">
        <v>6029</v>
      </c>
      <c r="M13" s="75"/>
      <c r="N13" s="76">
        <f>SUM(B13:M13)</f>
        <v>59087</v>
      </c>
    </row>
    <row r="14" spans="1:14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 x14ac:dyDescent="0.2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 x14ac:dyDescent="0.2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 x14ac:dyDescent="0.2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>
        <v>274</v>
      </c>
      <c r="J18" s="82">
        <v>202</v>
      </c>
      <c r="K18" s="89">
        <v>367</v>
      </c>
      <c r="L18" s="75">
        <v>349</v>
      </c>
      <c r="M18" s="75"/>
      <c r="N18" s="76">
        <f>SUM(B18:M18)</f>
        <v>3641</v>
      </c>
    </row>
    <row r="19" spans="1:14" x14ac:dyDescent="0.2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>
        <v>667</v>
      </c>
      <c r="J19" s="88">
        <v>635</v>
      </c>
      <c r="K19" s="89">
        <v>880</v>
      </c>
      <c r="L19" s="75">
        <v>774</v>
      </c>
      <c r="M19" s="75"/>
      <c r="N19" s="76">
        <f>SUM(B19:M19)</f>
        <v>8500</v>
      </c>
    </row>
    <row r="20" spans="1:14" ht="12.75" customHeight="1" x14ac:dyDescent="0.2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 x14ac:dyDescent="0.2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 x14ac:dyDescent="0.2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 x14ac:dyDescent="0.2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 x14ac:dyDescent="0.2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>
        <v>712</v>
      </c>
      <c r="J24" s="83">
        <v>418</v>
      </c>
      <c r="K24" s="89">
        <v>789</v>
      </c>
      <c r="L24" s="75">
        <v>691</v>
      </c>
      <c r="M24" s="75"/>
      <c r="N24" s="76">
        <f>SUM(B24:M24)</f>
        <v>8244</v>
      </c>
    </row>
    <row r="25" spans="1:14" x14ac:dyDescent="0.2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>
        <v>3121</v>
      </c>
      <c r="J25" s="92">
        <v>2881</v>
      </c>
      <c r="K25" s="89">
        <v>3709</v>
      </c>
      <c r="L25" s="75">
        <v>3086</v>
      </c>
      <c r="M25" s="75"/>
      <c r="N25" s="76">
        <f>SUM(B25:M25)</f>
        <v>34767</v>
      </c>
    </row>
    <row r="26" spans="1:14" x14ac:dyDescent="0.2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 x14ac:dyDescent="0.2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 x14ac:dyDescent="0.2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 x14ac:dyDescent="0.2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>
        <v>99</v>
      </c>
      <c r="J30" s="83">
        <v>42</v>
      </c>
      <c r="K30" s="89">
        <v>37</v>
      </c>
      <c r="L30" s="75">
        <v>17</v>
      </c>
      <c r="M30" s="75"/>
      <c r="N30" s="76">
        <f>SUM(B30:M30)</f>
        <v>642</v>
      </c>
    </row>
    <row r="31" spans="1:14" x14ac:dyDescent="0.2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>
        <v>127</v>
      </c>
      <c r="J31" s="92">
        <v>81</v>
      </c>
      <c r="K31" s="89">
        <v>71</v>
      </c>
      <c r="L31" s="75">
        <v>43</v>
      </c>
      <c r="M31" s="75"/>
      <c r="N31" s="76">
        <f>SUM(B31:M31)</f>
        <v>927</v>
      </c>
    </row>
    <row r="37" ht="48" customHeight="1" x14ac:dyDescent="0.2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view="pageBreakPreview" zoomScaleNormal="100" workbookViewId="0">
      <selection activeCell="C40" sqref="C40"/>
    </sheetView>
  </sheetViews>
  <sheetFormatPr defaultRowHeight="12.75" x14ac:dyDescent="0.2"/>
  <cols>
    <col min="1" max="1" width="13.5703125" customWidth="1"/>
    <col min="3" max="3" width="10.5703125" customWidth="1"/>
    <col min="10" max="10" width="10.7109375" customWidth="1"/>
  </cols>
  <sheetData>
    <row r="1" spans="1:14" x14ac:dyDescent="0.2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 x14ac:dyDescent="0.2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 x14ac:dyDescent="0.2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 x14ac:dyDescent="0.2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>
        <v>1624</v>
      </c>
      <c r="J6" s="63">
        <v>1621</v>
      </c>
      <c r="K6" s="70">
        <v>1752</v>
      </c>
      <c r="L6" s="70">
        <v>1763</v>
      </c>
      <c r="M6" s="70"/>
      <c r="N6" s="62">
        <f>SUM(B6:M6)</f>
        <v>14842</v>
      </c>
    </row>
    <row r="7" spans="1:14" ht="15" x14ac:dyDescent="0.2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 x14ac:dyDescent="0.2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 x14ac:dyDescent="0.2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>
        <v>1778</v>
      </c>
      <c r="J9" s="63">
        <v>1651</v>
      </c>
      <c r="K9" s="70">
        <v>2085</v>
      </c>
      <c r="L9" s="70">
        <v>2216</v>
      </c>
      <c r="M9" s="70"/>
      <c r="N9" s="62">
        <f>SUM(B9:M9)</f>
        <v>18065</v>
      </c>
    </row>
    <row r="10" spans="1:14" ht="15" x14ac:dyDescent="0.2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 x14ac:dyDescent="0.2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 x14ac:dyDescent="0.2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>
        <v>1047</v>
      </c>
      <c r="J12" s="63">
        <v>1254</v>
      </c>
      <c r="K12" s="70">
        <v>1462</v>
      </c>
      <c r="L12" s="70">
        <v>998</v>
      </c>
      <c r="M12" s="70"/>
      <c r="N12" s="62">
        <f>SUM(B12:M12)</f>
        <v>16778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TarasovaDR</cp:lastModifiedBy>
  <cp:lastPrinted>2019-03-19T06:15:12Z</cp:lastPrinted>
  <dcterms:created xsi:type="dcterms:W3CDTF">2013-07-16T07:18:33Z</dcterms:created>
  <dcterms:modified xsi:type="dcterms:W3CDTF">2019-12-06T12:32:50Z</dcterms:modified>
</cp:coreProperties>
</file>