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340" yWindow="660" windowWidth="14130" windowHeight="10020" tabRatio="783" activeTab="3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L20" i="1"/>
  <c r="L22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I13" i="14"/>
  <c r="F13"/>
  <c r="C13"/>
  <c r="I8"/>
  <c r="F8"/>
  <c r="C8"/>
  <c r="N5" i="6"/>
  <c r="F10" i="1"/>
  <c r="I10"/>
  <c r="L10"/>
  <c r="B17" i="4"/>
  <c r="B10"/>
  <c r="C10"/>
  <c r="D10"/>
  <c r="C17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7"/>
  <c r="N6" i="5" l="1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<sst xmlns="http://schemas.openxmlformats.org/spreadsheetml/2006/main" count="286" uniqueCount="80">
  <si>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</si>
  <si>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</si>
  <si>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</si>
  <si>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</si>
  <si>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</si>
  <si>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</si>
  <si>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</si>
  <si>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</si>
  <si>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</si>
  <si>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</si>
  <si>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</si>
  <si>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</si>
  <si>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</si>
  <si>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</si>
  <si>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</si>
  <si>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</si>
  <si>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</si>
  <si>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</si>
  <si>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</si>
  <si>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</si>
  <si>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</si>
  <si>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</si>
  <si>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</si>
  <si>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</si>
  <si>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</si>
  <si>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</si>
  <si>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</si>
  <si>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</si>
  <si>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</si>
  <si>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</si>
  <si>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</si>
  <si>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</si>
  <si>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</si>
  <si>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</si>
  <si>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</si>
  <si>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</si>
  <si>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</si>
  <si>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</si>
  <si>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</si>
  <si>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</si>
  <si>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</si>
  <si>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</si>
  <si>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</si>
  <si>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</si>
  <si>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</si>
  <si>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</si>
  <si>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</si>
  <si>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</si>
  <si>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</si>
  <si>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</si>
  <si>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</si>
  <si>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</si>
  <si>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</si>
  <si>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</si>
  <si>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</si>
  <si>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</si>
  <si>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</si>
  <si>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</si>
  <si>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</si>
  <si>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</si>
  <si>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</si>
  <si>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</si>
  <si>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</si>
  <si>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</si>
  <si>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</si>
  <si>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</si>
  <si>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</si>
  <si>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</si>
  <si>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</si>
  <si>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</si>
  <si>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</si>
  <si>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</si>
  <si>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</si>
  <si>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</si>
  <si>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</si>
  <si>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</si>
  <si>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</si>
  <si>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</si>
  <si>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8 месяцев  2019  года в сравнении с аналогичным периодом 2018г.</t>
  </si>
  <si>
    <t>по Республике Татарстан за   8 месяцев  2019  года в сравнении с аналогичным периодом 2018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</si>
</sst>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H15" sqref="H15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>
      <c r="A8" s="99">
        <v>486482</v>
      </c>
      <c r="B8" s="99">
        <v>525738</v>
      </c>
      <c r="C8" s="100">
        <f>((B8-A8)/A8)</f>
        <v>8.0693633063504924E-2</v>
      </c>
      <c r="D8" s="106">
        <v>405063</v>
      </c>
      <c r="E8" s="105">
        <v>445901</v>
      </c>
      <c r="F8" s="100">
        <f>((E8-D8)/D8)</f>
        <v>0.10081888496357357</v>
      </c>
      <c r="G8" s="106">
        <v>51677</v>
      </c>
      <c r="H8" s="105">
        <v>53519</v>
      </c>
      <c r="I8" s="100">
        <f>((H8-G8)/G8)</f>
        <v>3.5644484006424525E-2</v>
      </c>
    </row>
    <row r="11" spans="1:9" ht="41.25" customHeight="1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>
      <c r="A13" s="106">
        <v>181694</v>
      </c>
      <c r="B13" s="105">
        <v>178514</v>
      </c>
      <c r="C13" s="100">
        <f>((B13-A13)/A13)</f>
        <v>-1.7501953834468943E-2</v>
      </c>
      <c r="D13" s="106">
        <v>119248</v>
      </c>
      <c r="E13" s="105">
        <v>120716</v>
      </c>
      <c r="F13" s="104">
        <f>((E13-D13)/D13)</f>
        <v>1.2310479001744264E-2</v>
      </c>
      <c r="G13" s="106">
        <v>404</v>
      </c>
      <c r="H13" s="105">
        <v>809</v>
      </c>
      <c r="I13" s="100">
        <f>((H13-G13)/G13)</f>
        <v>1.0024752475247525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00B0F0"/>
  </sheetPr>
  <dimension ref="A1:Q36"/>
  <sheetViews>
    <sheetView view="pageBreakPreview" zoomScale="50" zoomScaleNormal="100" workbookViewId="0">
      <selection activeCell="O24" sqref="O24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15" t="s">
        <v>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>
      <c r="B4" s="5"/>
      <c r="C4" s="5"/>
      <c r="D4" s="115" t="s">
        <v>79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64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>
      <c r="B10" s="8"/>
      <c r="C10" s="8"/>
      <c r="D10" s="11">
        <v>87499</v>
      </c>
      <c r="E10" s="11">
        <v>75701</v>
      </c>
      <c r="F10" s="23">
        <f>((E10-D10)/D10)</f>
        <v>-0.13483582669516223</v>
      </c>
      <c r="G10" s="11">
        <v>5795</v>
      </c>
      <c r="H10" s="11">
        <v>4029</v>
      </c>
      <c r="I10" s="23">
        <f>((H10-G10)/G10)</f>
        <v>-0.30474547023295945</v>
      </c>
      <c r="J10" s="11">
        <v>19680</v>
      </c>
      <c r="K10" s="11">
        <v>17552</v>
      </c>
      <c r="L10" s="23">
        <f>((K10-J10)/J10)</f>
        <v>-0.108130081300813</v>
      </c>
      <c r="M10" s="11">
        <v>67819</v>
      </c>
      <c r="N10" s="11">
        <v>58149</v>
      </c>
      <c r="O10" s="23">
        <f>((N10-M10)/M10)</f>
        <v>-0.14258541116796178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0" t="s">
        <v>65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5" t="s">
        <v>14</v>
      </c>
      <c r="G17" s="127"/>
      <c r="H17" s="133">
        <v>2018</v>
      </c>
      <c r="I17" s="134"/>
      <c r="J17" s="128">
        <v>2019</v>
      </c>
      <c r="K17" s="129"/>
      <c r="L17" s="131" t="s">
        <v>15</v>
      </c>
      <c r="M17" s="132"/>
      <c r="N17" s="8"/>
      <c r="O17" s="9"/>
      <c r="P17" s="9"/>
    </row>
    <row r="18" spans="1:17" ht="42" customHeight="1">
      <c r="B18" s="8"/>
      <c r="C18" s="8"/>
      <c r="D18" s="8"/>
      <c r="E18" s="8"/>
      <c r="F18" s="120" t="s">
        <v>16</v>
      </c>
      <c r="G18" s="121"/>
      <c r="H18" s="118">
        <v>54391</v>
      </c>
      <c r="I18" s="119"/>
      <c r="J18" s="118">
        <v>44217</v>
      </c>
      <c r="K18" s="119"/>
      <c r="L18" s="116">
        <f>((J18-H18)/H18)</f>
        <v>-0.18705300509275433</v>
      </c>
      <c r="M18" s="117"/>
      <c r="N18" s="8"/>
      <c r="O18" s="9"/>
      <c r="P18" s="9"/>
    </row>
    <row r="19" spans="1:17" ht="42" customHeight="1">
      <c r="B19" s="8"/>
      <c r="C19" s="8"/>
      <c r="D19" s="8"/>
      <c r="E19" s="8"/>
      <c r="F19" s="122"/>
      <c r="G19" s="123"/>
      <c r="H19" s="118">
        <v>153922043727</v>
      </c>
      <c r="I19" s="135"/>
      <c r="J19" s="118">
        <v>320928889724</v>
      </c>
      <c r="K19" s="119"/>
      <c r="L19" s="116"/>
      <c r="M19" s="117"/>
      <c r="N19" s="8"/>
      <c r="O19" s="9"/>
      <c r="P19" s="9"/>
    </row>
    <row r="20" spans="1:17" ht="42" customHeight="1">
      <c r="B20" s="8"/>
      <c r="C20" s="8"/>
      <c r="D20" s="8"/>
      <c r="E20" s="8"/>
      <c r="F20" s="120" t="s">
        <v>17</v>
      </c>
      <c r="G20" s="121"/>
      <c r="H20" s="118">
        <v>38736</v>
      </c>
      <c r="I20" s="119"/>
      <c r="J20" s="118">
        <v>31238</v>
      </c>
      <c r="K20" s="119"/>
      <c r="L20" s="116">
        <f>((J20-H20)/H20)</f>
        <v>-0.19356670797191244</v>
      </c>
      <c r="M20" s="117"/>
      <c r="N20" s="8"/>
      <c r="O20" s="9"/>
      <c r="P20" s="9"/>
    </row>
    <row r="21" spans="1:17" ht="42" customHeight="1">
      <c r="B21" s="8"/>
      <c r="C21" s="8"/>
      <c r="D21" s="8"/>
      <c r="E21" s="8"/>
      <c r="F21" s="122"/>
      <c r="G21" s="123"/>
      <c r="H21" s="118">
        <v>42103439009</v>
      </c>
      <c r="I21" s="119"/>
      <c r="J21" s="118">
        <v>43610441729</v>
      </c>
      <c r="K21" s="119"/>
      <c r="L21" s="116"/>
      <c r="M21" s="117"/>
      <c r="N21" s="8"/>
      <c r="O21" s="9"/>
      <c r="P21" s="9"/>
    </row>
    <row r="22" spans="1:17" ht="42" customHeight="1">
      <c r="B22" s="8"/>
      <c r="C22" s="8"/>
      <c r="D22" s="8"/>
      <c r="E22" s="8"/>
      <c r="F22" s="120" t="s">
        <v>18</v>
      </c>
      <c r="G22" s="121"/>
      <c r="H22" s="118">
        <v>3070</v>
      </c>
      <c r="I22" s="119"/>
      <c r="J22" s="118">
        <v>2530</v>
      </c>
      <c r="K22" s="119"/>
      <c r="L22" s="116">
        <f>((J22-H22)/H22)</f>
        <v>-0.1758957654723127</v>
      </c>
      <c r="M22" s="117"/>
      <c r="N22" s="8"/>
      <c r="O22" s="9"/>
      <c r="P22" s="9"/>
    </row>
    <row r="23" spans="1:17" ht="42" customHeight="1">
      <c r="B23" s="8"/>
      <c r="C23" s="8"/>
      <c r="D23" s="8"/>
      <c r="E23" s="8"/>
      <c r="F23" s="122"/>
      <c r="G23" s="123"/>
      <c r="H23" s="118">
        <v>81823471968</v>
      </c>
      <c r="I23" s="119"/>
      <c r="J23" s="118">
        <v>241883592489</v>
      </c>
      <c r="K23" s="119"/>
      <c r="L23" s="116"/>
      <c r="M23" s="117"/>
      <c r="N23" s="8"/>
      <c r="O23" s="9"/>
      <c r="P23" s="9"/>
    </row>
    <row r="24" spans="1:17" ht="42" customHeight="1">
      <c r="B24" s="8"/>
      <c r="C24" s="8"/>
      <c r="D24" s="8"/>
      <c r="E24" s="8"/>
      <c r="F24" s="120" t="s">
        <v>19</v>
      </c>
      <c r="G24" s="121"/>
      <c r="H24" s="118">
        <v>12585</v>
      </c>
      <c r="I24" s="119"/>
      <c r="J24" s="118">
        <v>10449</v>
      </c>
      <c r="K24" s="119"/>
      <c r="L24" s="116">
        <f>((J24-H24)/H24)</f>
        <v>-0.1697258641239571</v>
      </c>
      <c r="M24" s="117"/>
      <c r="N24" s="8"/>
      <c r="O24" s="9"/>
      <c r="P24" s="9"/>
    </row>
    <row r="25" spans="1:17" ht="42" customHeight="1">
      <c r="B25" s="8"/>
      <c r="C25" s="8"/>
      <c r="D25" s="8"/>
      <c r="E25" s="8"/>
      <c r="F25" s="122"/>
      <c r="G25" s="123"/>
      <c r="H25" s="118">
        <v>29995132751</v>
      </c>
      <c r="I25" s="119"/>
      <c r="J25" s="118">
        <v>35434855506</v>
      </c>
      <c r="K25" s="119"/>
      <c r="L25" s="116"/>
      <c r="M25" s="117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47" t="s">
        <v>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15" t="s">
        <v>66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>
      <c r="B40" s="5"/>
      <c r="C40" s="5"/>
      <c r="D40" s="115" t="s">
        <v>69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64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0" t="s">
        <v>65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>
      <c r="D70" s="115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tabSelected="1" view="pageBreakPreview" zoomScaleNormal="100" workbookViewId="0">
      <selection activeCell="P71" sqref="P71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>
        <v>1913</v>
      </c>
      <c r="H5" s="36">
        <v>1999</v>
      </c>
      <c r="I5" s="36">
        <v>1819</v>
      </c>
      <c r="J5" s="42"/>
      <c r="K5" s="37"/>
      <c r="L5" s="38"/>
      <c r="M5" s="38"/>
      <c r="N5" s="39">
        <f>SUM(B5:M5)</f>
        <v>16927</v>
      </c>
    </row>
    <row r="6" spans="1:14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>
        <v>5115</v>
      </c>
      <c r="H6" s="36">
        <v>5209</v>
      </c>
      <c r="I6" s="36">
        <v>5096</v>
      </c>
      <c r="J6" s="42"/>
      <c r="K6" s="37"/>
      <c r="L6" s="38"/>
      <c r="M6" s="38"/>
      <c r="N6" s="39">
        <f>SUM(B6:M6)</f>
        <v>44007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>
        <v>1316</v>
      </c>
      <c r="H23" s="36">
        <v>1583</v>
      </c>
      <c r="I23" s="36">
        <v>1222</v>
      </c>
      <c r="J23" s="42"/>
      <c r="K23" s="37"/>
      <c r="L23" s="38"/>
      <c r="M23" s="38"/>
      <c r="N23" s="39">
        <f>SUM(B23:M23)</f>
        <v>12455</v>
      </c>
    </row>
    <row r="24" spans="1:14" ht="12.75" customHeight="1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>
        <v>3444</v>
      </c>
      <c r="H24" s="36">
        <v>3810</v>
      </c>
      <c r="I24" s="36">
        <v>3377</v>
      </c>
      <c r="J24" s="42"/>
      <c r="K24" s="37"/>
      <c r="L24" s="38"/>
      <c r="M24" s="38"/>
      <c r="N24" s="39">
        <f>SUM(B24:M24)</f>
        <v>31238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>
        <v>45</v>
      </c>
      <c r="H42" s="41">
        <v>44</v>
      </c>
      <c r="I42" s="47">
        <v>76</v>
      </c>
      <c r="J42" s="41"/>
      <c r="K42" s="48"/>
      <c r="L42" s="38"/>
      <c r="M42" s="38"/>
      <c r="N42" s="39">
        <f>SUM(B42:M42)</f>
        <v>440</v>
      </c>
    </row>
    <row r="43" spans="1:14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>
        <v>276</v>
      </c>
      <c r="H43" s="41">
        <v>320</v>
      </c>
      <c r="I43" s="41">
        <v>330</v>
      </c>
      <c r="J43" s="47"/>
      <c r="K43" s="48"/>
      <c r="L43" s="38"/>
      <c r="M43" s="38"/>
      <c r="N43" s="39">
        <f>SUM(B43:M43)</f>
        <v>2530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>
        <v>552</v>
      </c>
      <c r="H59" s="36">
        <v>372</v>
      </c>
      <c r="I59" s="36">
        <v>731</v>
      </c>
      <c r="J59" s="42"/>
      <c r="K59" s="48"/>
      <c r="L59" s="38"/>
      <c r="M59" s="38"/>
      <c r="N59" s="39">
        <f>SUM(B59:M59)</f>
        <v>4242</v>
      </c>
    </row>
    <row r="60" spans="1:14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>
        <v>1395</v>
      </c>
      <c r="H60" s="36">
        <v>1079</v>
      </c>
      <c r="I60" s="36">
        <v>1599</v>
      </c>
      <c r="J60" s="50"/>
      <c r="K60" s="48"/>
      <c r="L60" s="38"/>
      <c r="M60" s="38"/>
      <c r="N60" s="39">
        <f>SUM(B60:M60)</f>
        <v>10449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zoomScaleNormal="100" workbookViewId="0">
      <selection activeCell="I13" sqref="I13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2785</v>
      </c>
      <c r="H6" s="73">
        <f t="shared" si="0"/>
        <v>2977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20429</v>
      </c>
    </row>
    <row r="7" spans="1:14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9553</v>
      </c>
      <c r="H7" s="73">
        <f t="shared" si="1"/>
        <v>9738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63946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>
        <v>1562</v>
      </c>
      <c r="H12" s="73">
        <v>1774</v>
      </c>
      <c r="I12" s="73"/>
      <c r="J12" s="83"/>
      <c r="K12" s="74"/>
      <c r="L12" s="75"/>
      <c r="M12" s="75"/>
      <c r="N12" s="76">
        <f>SUM(B12:M12)</f>
        <v>11899</v>
      </c>
    </row>
    <row r="13" spans="1:14" ht="12.75" customHeight="1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>
        <v>4926</v>
      </c>
      <c r="H13" s="73">
        <v>5454</v>
      </c>
      <c r="I13" s="73"/>
      <c r="J13" s="83"/>
      <c r="K13" s="74"/>
      <c r="L13" s="75"/>
      <c r="M13" s="75"/>
      <c r="N13" s="76">
        <f>SUM(B13:M13)</f>
        <v>35827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>
        <v>282</v>
      </c>
      <c r="H18" s="82">
        <v>324</v>
      </c>
      <c r="I18" s="88"/>
      <c r="J18" s="82"/>
      <c r="K18" s="89"/>
      <c r="L18" s="75"/>
      <c r="M18" s="75"/>
      <c r="N18" s="76">
        <f>SUM(B18:M18)</f>
        <v>2449</v>
      </c>
    </row>
    <row r="19" spans="1:14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>
        <v>805</v>
      </c>
      <c r="H19" s="82">
        <v>862</v>
      </c>
      <c r="I19" s="82"/>
      <c r="J19" s="88"/>
      <c r="K19" s="89"/>
      <c r="L19" s="75"/>
      <c r="M19" s="75"/>
      <c r="N19" s="76">
        <f>SUM(B19:M19)</f>
        <v>5544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>
        <v>844</v>
      </c>
      <c r="H24" s="73">
        <v>824</v>
      </c>
      <c r="I24" s="73"/>
      <c r="J24" s="83"/>
      <c r="K24" s="89"/>
      <c r="L24" s="75"/>
      <c r="M24" s="75"/>
      <c r="N24" s="76">
        <f>SUM(B24:M24)</f>
        <v>5634</v>
      </c>
    </row>
    <row r="25" spans="1:14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>
        <v>3690</v>
      </c>
      <c r="H25" s="73">
        <v>3341</v>
      </c>
      <c r="I25" s="73"/>
      <c r="J25" s="92"/>
      <c r="K25" s="89"/>
      <c r="L25" s="75"/>
      <c r="M25" s="75"/>
      <c r="N25" s="76">
        <f>SUM(B25:M25)</f>
        <v>21970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>
        <v>97</v>
      </c>
      <c r="H30" s="73">
        <v>55</v>
      </c>
      <c r="I30" s="73"/>
      <c r="J30" s="83"/>
      <c r="K30" s="89"/>
      <c r="L30" s="75"/>
      <c r="M30" s="75"/>
      <c r="N30" s="76">
        <f>SUM(B30:M30)</f>
        <v>447</v>
      </c>
    </row>
    <row r="31" spans="1:14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>
        <v>132</v>
      </c>
      <c r="H31" s="73">
        <v>81</v>
      </c>
      <c r="I31" s="73"/>
      <c r="J31" s="92"/>
      <c r="K31" s="89"/>
      <c r="L31" s="75"/>
      <c r="M31" s="75"/>
      <c r="N31" s="76">
        <f>SUM(B31:M31)</f>
        <v>605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view="pageBreakPreview" zoomScaleNormal="100" workbookViewId="0">
      <selection activeCell="J9" sqref="J9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>
        <v>1225</v>
      </c>
      <c r="H6" s="63">
        <v>1438</v>
      </c>
      <c r="I6" s="63">
        <v>1624</v>
      </c>
      <c r="J6" s="63"/>
      <c r="K6" s="70"/>
      <c r="L6" s="70"/>
      <c r="M6" s="70"/>
      <c r="N6" s="62">
        <f>SUM(B6:M6)</f>
        <v>9706</v>
      </c>
    </row>
    <row r="7" spans="1:14" ht="15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>
        <v>1506</v>
      </c>
      <c r="H9" s="63">
        <v>1613</v>
      </c>
      <c r="I9" s="63">
        <v>1778</v>
      </c>
      <c r="J9" s="63"/>
      <c r="K9" s="70"/>
      <c r="L9" s="70"/>
      <c r="M9" s="70"/>
      <c r="N9" s="62">
        <f>SUM(B9:M9)</f>
        <v>12113</v>
      </c>
    </row>
    <row r="10" spans="1:14" ht="15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>
        <v>2752</v>
      </c>
      <c r="H12" s="63">
        <v>1258</v>
      </c>
      <c r="I12" s="63">
        <v>1047</v>
      </c>
      <c r="J12" s="63"/>
      <c r="K12" s="70"/>
      <c r="L12" s="70"/>
      <c r="M12" s="70"/>
      <c r="N12" s="62">
        <f>SUM(B12:M12)</f>
        <v>13064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MustafinaLR</cp:lastModifiedBy>
  <cp:lastPrinted>2019-03-19T06:15:12Z</cp:lastPrinted>
  <dcterms:created xsi:type="dcterms:W3CDTF">2013-07-16T07:18:33Z</dcterms:created>
  <dcterms:modified xsi:type="dcterms:W3CDTF">2019-09-10T06:39:05Z</dcterms:modified>
</cp:coreProperties>
</file>