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340" yWindow="660" windowWidth="14130" windowHeight="10020" tabRatio="783" firstSheet="3" activeTab="4"/>
  </bookViews>
  <sheets>
    <sheet name="Рег.действия" sheetId="14" r:id="rId1"/>
    <sheet name="Регистрация ипотеки" sheetId="1" r:id="rId2"/>
    <sheet name="Казань" sheetId="4" state="hidden" r:id="rId3"/>
    <sheet name="Ипотечное кредитование" sheetId="6" r:id="rId4"/>
    <sheet name="Объекты купли-продажи 2019" sheetId="5" r:id="rId5"/>
    <sheet name="О догов. участия в доль.строит" sheetId="9" r:id="rId6"/>
  </sheets>
  <definedNames>
    <definedName name="_xlnm.Print_Area" localSheetId="3">'Ипотечное кредитование'!$A$1:$N$60</definedName>
    <definedName name="_xlnm.Print_Area" localSheetId="2">Казань!$A$1:$P$99</definedName>
    <definedName name="_xlnm.Print_Area" localSheetId="5">'О догов. участия в доль.строит'!$A$1:$N$15</definedName>
    <definedName name="_xlnm.Print_Area" localSheetId="0">Рег.действия!$A$1:$I$16</definedName>
    <definedName name="_xlnm.Print_Area" localSheetId="1">'Регистрация ипотеки'!$A$1:$R$25</definedName>
  </definedNames>
  <calcPr calcId="125725"/>
</workbook>
</file>

<file path=xl/calcChain.xml><?xml version="1.0" encoding="utf-8"?>
<calcChain xmlns="http://schemas.openxmlformats.org/spreadsheetml/2006/main">
  <c r="L20" i="1"/>
  <c r="L22"/>
  <c r="L24"/>
  <c r="L18"/>
  <c r="B7" i="5"/>
  <c r="C7"/>
  <c r="D7"/>
  <c r="E7"/>
  <c r="F7"/>
  <c r="N7" s="1"/>
  <c r="G7"/>
  <c r="H7"/>
  <c r="I7"/>
  <c r="J7"/>
  <c r="K7"/>
  <c r="L7"/>
  <c r="M7"/>
  <c r="C6"/>
  <c r="D6"/>
  <c r="E6"/>
  <c r="F6"/>
  <c r="N6" s="1"/>
  <c r="G6"/>
  <c r="H6"/>
  <c r="I6"/>
  <c r="J6"/>
  <c r="K6"/>
  <c r="L6"/>
  <c r="M6"/>
  <c r="B6"/>
  <c r="I13" i="14"/>
  <c r="F13"/>
  <c r="C13"/>
  <c r="I8"/>
  <c r="F8"/>
  <c r="C8"/>
  <c r="N5" i="6"/>
  <c r="F10" i="1"/>
  <c r="I10"/>
  <c r="L10"/>
  <c r="B17" i="4"/>
  <c r="B10"/>
  <c r="C10"/>
  <c r="D10"/>
  <c r="C17"/>
  <c r="P17"/>
  <c r="N12" i="9"/>
  <c r="O10" i="1"/>
  <c r="O46" i="4"/>
  <c r="L46"/>
  <c r="I46"/>
  <c r="F46"/>
  <c r="N9" i="9"/>
  <c r="N6"/>
  <c r="P10" i="4"/>
  <c r="K98"/>
  <c r="J98"/>
  <c r="N60" i="6"/>
  <c r="N59"/>
  <c r="N43"/>
  <c r="N42"/>
  <c r="N24"/>
  <c r="N23"/>
  <c r="N6"/>
  <c r="N31" i="5"/>
  <c r="N30"/>
  <c r="N25"/>
  <c r="N24"/>
  <c r="N19"/>
  <c r="N18"/>
  <c r="N13"/>
  <c r="N12"/>
  <c r="L58" i="4"/>
  <c r="G10"/>
  <c r="J10"/>
  <c r="M10"/>
  <c r="G17"/>
  <c r="J17"/>
  <c r="M17"/>
  <c r="F24"/>
  <c r="I24"/>
  <c r="J33"/>
  <c r="L52"/>
  <c r="L54"/>
  <c r="L56"/>
  <c r="L90"/>
  <c r="L91"/>
  <c r="L92"/>
  <c r="L93"/>
  <c r="L94"/>
  <c r="L95"/>
  <c r="L96"/>
  <c r="L97"/>
  <c r="L98"/>
  <c r="D17"/>
</calcChain>
</file>

<file path=xl/sharedStrings.xml><?xml version="1.0" encoding="utf-8"?>
<sst xmlns="http://schemas.openxmlformats.org/spreadsheetml/2006/main" count="286" uniqueCount="80">
  <si>
    <t xml:space="preserve">Информация в сфере государственной регистрации прав на недвижимое имущество и сделок с ним </t>
  </si>
  <si>
    <t>Жилые помещения</t>
  </si>
  <si>
    <t>Нежилые помещения</t>
  </si>
  <si>
    <t>Земельные участки</t>
  </si>
  <si>
    <t>Иные объекты</t>
  </si>
  <si>
    <t>"+", "-" в %</t>
  </si>
  <si>
    <t>На жилые помещения</t>
  </si>
  <si>
    <t>На нежилые помещения</t>
  </si>
  <si>
    <t>На иные объекты</t>
  </si>
  <si>
    <t>Общее количество зарегистрированных  договоров участия в долевом строительстве.</t>
  </si>
  <si>
    <t>Отказано</t>
  </si>
  <si>
    <t>Приостановлено</t>
  </si>
  <si>
    <t>Всего зарегистрировано ипотеки</t>
  </si>
  <si>
    <t>Зарегистрировано прав с ипотекой в силу закона</t>
  </si>
  <si>
    <t>Наименование показателей</t>
  </si>
  <si>
    <t>%</t>
  </si>
  <si>
    <t>Общее количество и сумма сделок</t>
  </si>
  <si>
    <t>в том числе:                     с жилыми помещениями</t>
  </si>
  <si>
    <t>с нежилыми помещениями</t>
  </si>
  <si>
    <t>с земельными участками</t>
  </si>
  <si>
    <t>Общее количество зарегистрированных прав на земельные участки</t>
  </si>
  <si>
    <t>Прав на создаваемые или созданные объекты недвижимого имущества для строительства, реконструкции которых не требуется, выдача разрешения на строительство</t>
  </si>
  <si>
    <t>Прав на объекты индивидуального жилищного строительства, создаваемые или созданные на земельном участке, предназначенном для индивидуального жилищного строительства либо на участке в черте поселения</t>
  </si>
  <si>
    <t>ВСЕГО:</t>
  </si>
  <si>
    <t>По РТ выдано 4 024 закладных.</t>
  </si>
  <si>
    <t xml:space="preserve">      Общее количество зарегистрированных в упрощенном порядке прав граждан на отдельные объекты недвижимого имущества за 6 месяцев 2013 года по Республике </t>
  </si>
  <si>
    <t xml:space="preserve">      на строительство;</t>
  </si>
  <si>
    <t xml:space="preserve">      жилищного строительства либо на участке в черте поселения.</t>
  </si>
  <si>
    <r>
      <t xml:space="preserve">      За период действия Закона о дачной амнистии </t>
    </r>
    <r>
      <rPr>
        <b/>
        <sz val="20"/>
        <rFont val="Times New Roman"/>
        <family val="1"/>
        <charset val="204"/>
      </rPr>
      <t xml:space="preserve">с </t>
    </r>
    <r>
      <rPr>
        <b/>
        <sz val="20"/>
        <color indexed="10"/>
        <rFont val="Times New Roman"/>
        <family val="1"/>
        <charset val="204"/>
      </rPr>
      <t>04.09.2006</t>
    </r>
    <r>
      <rPr>
        <sz val="20"/>
        <rFont val="Times New Roman"/>
        <family val="1"/>
        <charset val="204"/>
      </rPr>
      <t xml:space="preserve"> по состоянию на </t>
    </r>
    <r>
      <rPr>
        <b/>
        <sz val="20"/>
        <color indexed="10"/>
        <rFont val="Times New Roman"/>
        <family val="1"/>
        <charset val="204"/>
      </rPr>
      <t>01.07.2013</t>
    </r>
    <r>
      <rPr>
        <sz val="20"/>
        <rFont val="Times New Roman"/>
        <family val="1"/>
        <charset val="204"/>
      </rPr>
      <t xml:space="preserve"> зарегистрировано </t>
    </r>
    <r>
      <rPr>
        <b/>
        <sz val="20"/>
        <rFont val="Times New Roman"/>
        <family val="1"/>
        <charset val="204"/>
      </rPr>
      <t xml:space="preserve">605 663 </t>
    </r>
    <r>
      <rPr>
        <sz val="20"/>
        <rFont val="Times New Roman"/>
        <family val="1"/>
        <charset val="204"/>
      </rPr>
      <t>права.</t>
    </r>
  </si>
  <si>
    <r>
      <t xml:space="preserve">Татарстан составляет </t>
    </r>
    <r>
      <rPr>
        <b/>
        <sz val="20"/>
        <rFont val="Times New Roman"/>
        <family val="1"/>
        <charset val="204"/>
      </rPr>
      <t>28 594 права</t>
    </r>
    <r>
      <rPr>
        <sz val="20"/>
        <rFont val="Times New Roman"/>
        <family val="1"/>
        <charset val="204"/>
      </rPr>
      <t xml:space="preserve">, что на </t>
    </r>
    <r>
      <rPr>
        <b/>
        <sz val="20"/>
        <rFont val="Times New Roman"/>
        <family val="1"/>
        <charset val="204"/>
      </rPr>
      <t>11,6 %</t>
    </r>
    <r>
      <rPr>
        <sz val="20"/>
        <rFont val="Times New Roman"/>
        <family val="1"/>
        <charset val="204"/>
      </rPr>
      <t xml:space="preserve"> меньше в сравнении с аналогичным периодом 2012 года (32 364).</t>
    </r>
  </si>
  <si>
    <r>
      <t xml:space="preserve">    350 220</t>
    </r>
    <r>
      <rPr>
        <sz val="20"/>
        <rFont val="Times New Roman"/>
        <family val="1"/>
        <charset val="204"/>
      </rPr>
      <t xml:space="preserve"> - прав на земельные участки;</t>
    </r>
  </si>
  <si>
    <r>
      <t xml:space="preserve">    76 895</t>
    </r>
    <r>
      <rPr>
        <sz val="20"/>
        <rFont val="Times New Roman"/>
        <family val="1"/>
        <charset val="204"/>
      </rPr>
      <t xml:space="preserve"> -   прав на создаваемые или созданные объекты недвижимого имущества для строительства, реконструкции которых не требуется выдача разрешения</t>
    </r>
  </si>
  <si>
    <r>
      <t xml:space="preserve">    178 548</t>
    </r>
    <r>
      <rPr>
        <sz val="20"/>
        <rFont val="Times New Roman"/>
        <family val="1"/>
        <charset val="204"/>
      </rPr>
      <t xml:space="preserve"> - прав на объекты индивидуального жилищного строительства, создаваемые или созданные на земельном участке, предназначенном для индивидуального </t>
    </r>
  </si>
  <si>
    <t>Количество зарегистрированных социальных ипотек</t>
  </si>
  <si>
    <t>Количество регистрационных действий</t>
  </si>
  <si>
    <t>Общее количество прав</t>
  </si>
  <si>
    <t xml:space="preserve">Информация о регистрации в упрощенном порядке прав граждан </t>
  </si>
  <si>
    <t>на отдельные объекты недвижимого имущества (Дачная амнистия)</t>
  </si>
  <si>
    <t>На земельные участки</t>
  </si>
  <si>
    <t>Всего объектов</t>
  </si>
  <si>
    <t>январь</t>
  </si>
  <si>
    <t>февраль</t>
  </si>
  <si>
    <t>март</t>
  </si>
  <si>
    <t>апрель</t>
  </si>
  <si>
    <t xml:space="preserve"> 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</si>
  <si>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</si>
  <si>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</si>
  <si>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</si>
  <si>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</si>
  <si>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</si>
  <si>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</si>
  <si>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</si>
  <si>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Всего</t>
  </si>
  <si>
    <t> Казань</t>
  </si>
  <si>
    <t> Всего по РТ</t>
  </si>
  <si>
    <t xml:space="preserve"> Жилые помещения </t>
  </si>
  <si>
    <t>Нежилые помещения  </t>
  </si>
  <si>
    <t> Год</t>
  </si>
  <si>
    <t xml:space="preserve"> Количество ипотек по кредитным сделкам (сделки по ипотечному кредитованию) </t>
  </si>
  <si>
    <t>Количество сделок на жилые помещения </t>
  </si>
  <si>
    <t>Количество сделок на нежилые помещения  </t>
  </si>
  <si>
    <r>
      <t> </t>
    </r>
    <r>
      <rPr>
        <sz val="12"/>
        <color indexed="12"/>
        <rFont val="Verdana"/>
        <family val="2"/>
        <charset val="204"/>
      </rPr>
      <t> </t>
    </r>
    <r>
      <rPr>
        <b/>
        <sz val="12"/>
        <color indexed="12"/>
        <rFont val="Verdana"/>
        <family val="2"/>
        <charset val="204"/>
      </rPr>
      <t> Количество сделок на земельные участки</t>
    </r>
  </si>
  <si>
    <t xml:space="preserve"> Сведения о регистрации договоров участия в долевом строительстве                                                Управления Росреестра по Республике Татарстан</t>
  </si>
  <si>
    <t>Республика Татарстан</t>
  </si>
  <si>
    <t>Договоры ипотеки</t>
  </si>
  <si>
    <t>Зарегистрировано ипотек по кредитным сделкам</t>
  </si>
  <si>
    <t>Статистические сведения о государственной регистрации ипотеки</t>
  </si>
  <si>
    <t>по г. Казань за 2017 год в сравнении с 2016 г.</t>
  </si>
  <si>
    <t>по г. Казань за 2 месяца 2017 года в сравнении с аналогичным периодом 2016г.</t>
  </si>
  <si>
    <t>по г. Казань за 3 месяца  2017 года в сравнении с аналогичным периодом 2016 г.</t>
  </si>
  <si>
    <t>Количество ипотек по кредитным сделкам (сделки по ипотечному кредитованию) за 2019 год</t>
  </si>
  <si>
    <t>Общее количество зарегистрированных прав, ограничений прав, обременений объектов недвижимости</t>
  </si>
  <si>
    <t>физических лиц</t>
  </si>
  <si>
    <t>юридических лиц</t>
  </si>
  <si>
    <t>ИЗ НИХ:</t>
  </si>
  <si>
    <t>Общее количество зарегистрированных прав на жилые помещения</t>
  </si>
  <si>
    <t>Общее количество зарегистрированных прав на машино-места</t>
  </si>
  <si>
    <r>
      <t xml:space="preserve">  Сведения о количестве </t>
    </r>
    <r>
      <rPr>
        <b/>
        <sz val="12"/>
        <color indexed="10"/>
        <rFont val="Verdana"/>
        <family val="2"/>
        <charset val="204"/>
      </rPr>
      <t>объектов</t>
    </r>
    <r>
      <rPr>
        <b/>
        <sz val="12"/>
        <color indexed="8"/>
        <rFont val="Verdana"/>
        <family val="2"/>
        <charset val="204"/>
      </rPr>
      <t xml:space="preserve"> недвижимости на которые зарегистрированы переходы прав на основании </t>
    </r>
    <r>
      <rPr>
        <b/>
        <u/>
        <sz val="12"/>
        <color indexed="20"/>
        <rFont val="Verdana"/>
        <family val="2"/>
        <charset val="204"/>
      </rPr>
      <t>договоров купли-продажи</t>
    </r>
    <r>
      <rPr>
        <b/>
        <sz val="12"/>
        <color indexed="8"/>
        <rFont val="Verdana"/>
        <family val="2"/>
        <charset val="204"/>
      </rPr>
      <t xml:space="preserve"> за 2019год</t>
    </r>
  </si>
  <si>
    <t>по Республике Татарстан за 5 месяца  2019  года в сравнении с аналогичным периодом 2018г.</t>
  </si>
  <si>
    <t>по Республике Татарстан за   5 месяца  2019  года в сравнении с аналогичным периодом 2018 г.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</si>
</sst>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50">
    <font>
      <sz val="10"/>
      <name val="Arial Cyr"/>
      <charset val="204"/>
    </font>
    <font>
      <b/>
      <u/>
      <sz val="14"/>
      <name val="Times New Roman"/>
      <family val="1"/>
      <charset val="204"/>
    </font>
    <font>
      <b/>
      <sz val="10"/>
      <name val="Arial Cyr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color indexed="12"/>
      <name val="Arial Cyr"/>
      <charset val="204"/>
    </font>
    <font>
      <b/>
      <sz val="16"/>
      <name val="Arial Cyr"/>
      <charset val="204"/>
    </font>
    <font>
      <b/>
      <sz val="16"/>
      <color indexed="10"/>
      <name val="Arial Cyr"/>
      <charset val="204"/>
    </font>
    <font>
      <b/>
      <sz val="16"/>
      <color indexed="53"/>
      <name val="Arial Cyr"/>
      <charset val="204"/>
    </font>
    <font>
      <b/>
      <sz val="16"/>
      <color indexed="12"/>
      <name val="Arial Cyr"/>
      <charset val="204"/>
    </font>
    <font>
      <b/>
      <sz val="14"/>
      <name val="Arial Cyr"/>
      <charset val="204"/>
    </font>
    <font>
      <b/>
      <sz val="14"/>
      <color indexed="12"/>
      <name val="Arial Cyr"/>
      <charset val="204"/>
    </font>
    <font>
      <b/>
      <sz val="20"/>
      <name val="Times New Roman"/>
      <family val="1"/>
      <charset val="204"/>
    </font>
    <font>
      <sz val="20"/>
      <name val="Arial Cyr"/>
      <charset val="204"/>
    </font>
    <font>
      <sz val="20"/>
      <name val="Times New Roman"/>
      <family val="1"/>
      <charset val="204"/>
    </font>
    <font>
      <b/>
      <sz val="20"/>
      <color indexed="10"/>
      <name val="Times New Roman"/>
      <family val="1"/>
      <charset val="204"/>
    </font>
    <font>
      <b/>
      <sz val="22"/>
      <name val="Times New Roman"/>
      <family val="1"/>
      <charset val="204"/>
    </font>
    <font>
      <b/>
      <u/>
      <sz val="22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color indexed="8"/>
      <name val="Verdana"/>
      <family val="2"/>
      <charset val="204"/>
    </font>
    <font>
      <b/>
      <u/>
      <sz val="12"/>
      <color indexed="20"/>
      <name val="Verdana"/>
      <family val="2"/>
      <charset val="204"/>
    </font>
    <font>
      <b/>
      <sz val="12"/>
      <color indexed="12"/>
      <name val="Verdana"/>
      <family val="2"/>
      <charset val="204"/>
    </font>
    <font>
      <b/>
      <sz val="8.5"/>
      <color indexed="8"/>
      <name val="Verdana"/>
      <family val="2"/>
      <charset val="204"/>
    </font>
    <font>
      <b/>
      <sz val="8"/>
      <color indexed="8"/>
      <name val="Verdana"/>
      <family val="2"/>
      <charset val="204"/>
    </font>
    <font>
      <b/>
      <sz val="10"/>
      <name val="Arial"/>
      <family val="2"/>
      <charset val="204"/>
    </font>
    <font>
      <sz val="9"/>
      <color indexed="8"/>
      <name val="Verdana"/>
      <family val="2"/>
      <charset val="204"/>
    </font>
    <font>
      <sz val="9"/>
      <name val="Verdana"/>
      <family val="2"/>
      <charset val="204"/>
    </font>
    <font>
      <sz val="9"/>
      <name val="Arial"/>
      <family val="2"/>
      <charset val="204"/>
    </font>
    <font>
      <sz val="8.5"/>
      <color indexed="8"/>
      <name val="Verdana"/>
      <family val="2"/>
      <charset val="204"/>
    </font>
    <font>
      <sz val="10"/>
      <name val="Verdana"/>
      <family val="2"/>
      <charset val="204"/>
    </font>
    <font>
      <b/>
      <sz val="11"/>
      <color indexed="8"/>
      <name val="Verdana"/>
      <family val="2"/>
      <charset val="204"/>
    </font>
    <font>
      <sz val="12"/>
      <color indexed="12"/>
      <name val="Verdana"/>
      <family val="2"/>
      <charset val="204"/>
    </font>
    <font>
      <b/>
      <sz val="10"/>
      <name val="Verdana"/>
      <family val="2"/>
      <charset val="204"/>
    </font>
    <font>
      <b/>
      <sz val="9"/>
      <color indexed="8"/>
      <name val="Verdana"/>
      <family val="2"/>
      <charset val="204"/>
    </font>
    <font>
      <b/>
      <sz val="9"/>
      <name val="Verdana"/>
      <family val="2"/>
      <charset val="204"/>
    </font>
    <font>
      <sz val="10"/>
      <color indexed="8"/>
      <name val="Verdana"/>
      <family val="2"/>
      <charset val="204"/>
    </font>
    <font>
      <b/>
      <sz val="16"/>
      <color indexed="8"/>
      <name val="Arial Cyr"/>
      <charset val="204"/>
    </font>
    <font>
      <b/>
      <sz val="12"/>
      <color indexed="10"/>
      <name val="Verdana"/>
      <family val="2"/>
      <charset val="204"/>
    </font>
    <font>
      <sz val="10"/>
      <name val="Times New Roman"/>
      <family val="1"/>
      <charset val="204"/>
    </font>
    <font>
      <b/>
      <sz val="16"/>
      <color rgb="FF00B050"/>
      <name val="Arial Cyr"/>
      <charset val="204"/>
    </font>
    <font>
      <b/>
      <sz val="16"/>
      <color rgb="FF00B0F0"/>
      <name val="Arial Cyr"/>
      <charset val="204"/>
    </font>
    <font>
      <b/>
      <sz val="10"/>
      <color rgb="FF00B0F0"/>
      <name val="Arial Cyr"/>
      <charset val="204"/>
    </font>
    <font>
      <b/>
      <sz val="10"/>
      <color rgb="FF00B050"/>
      <name val="Arial Cyr"/>
      <charset val="204"/>
    </font>
    <font>
      <b/>
      <sz val="10"/>
      <color rgb="FF0070C0"/>
      <name val="Arial Cyr"/>
      <charset val="204"/>
    </font>
    <font>
      <sz val="10"/>
      <color theme="1"/>
      <name val="Times New Roman"/>
      <family val="1"/>
      <charset val="204"/>
    </font>
    <font>
      <b/>
      <sz val="12"/>
      <color rgb="FF00B050"/>
      <name val="Verdana"/>
      <family val="2"/>
      <charset val="204"/>
    </font>
    <font>
      <b/>
      <sz val="12"/>
      <color theme="0" tint="-0.499984740745262"/>
      <name val="Verdana"/>
      <family val="2"/>
      <charset val="204"/>
    </font>
    <font>
      <b/>
      <sz val="12"/>
      <color rgb="FF00B0F0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17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3" fontId="2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11" fillId="0" borderId="0" xfId="0" applyNumberFormat="1" applyFont="1" applyBorder="1" applyAlignment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3" fontId="12" fillId="0" borderId="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left"/>
    </xf>
    <xf numFmtId="0" fontId="13" fillId="0" borderId="0" xfId="0" applyFont="1"/>
    <xf numFmtId="0" fontId="15" fillId="0" borderId="0" xfId="0" applyFont="1"/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20" fillId="0" borderId="0" xfId="1"/>
    <xf numFmtId="0" fontId="24" fillId="0" borderId="2" xfId="1" applyFont="1" applyBorder="1" applyAlignment="1">
      <alignment horizontal="center" wrapText="1"/>
    </xf>
    <xf numFmtId="0" fontId="25" fillId="0" borderId="2" xfId="1" applyFont="1" applyBorder="1" applyAlignment="1">
      <alignment horizontal="center" wrapText="1"/>
    </xf>
    <xf numFmtId="0" fontId="25" fillId="0" borderId="3" xfId="1" applyFont="1" applyBorder="1" applyAlignment="1">
      <alignment horizontal="center" wrapText="1"/>
    </xf>
    <xf numFmtId="0" fontId="26" fillId="0" borderId="4" xfId="1" applyFont="1" applyBorder="1" applyAlignment="1">
      <alignment horizontal="center"/>
    </xf>
    <xf numFmtId="0" fontId="26" fillId="0" borderId="1" xfId="1" applyFont="1" applyBorder="1" applyAlignment="1">
      <alignment horizontal="center"/>
    </xf>
    <xf numFmtId="0" fontId="26" fillId="0" borderId="1" xfId="1" applyFont="1" applyFill="1" applyBorder="1" applyAlignment="1">
      <alignment horizontal="center"/>
    </xf>
    <xf numFmtId="0" fontId="27" fillId="0" borderId="5" xfId="1" applyFont="1" applyBorder="1" applyAlignment="1">
      <alignment horizontal="center" wrapText="1"/>
    </xf>
    <xf numFmtId="3" fontId="27" fillId="0" borderId="5" xfId="1" applyNumberFormat="1" applyFont="1" applyBorder="1" applyAlignment="1">
      <alignment horizontal="center" wrapText="1"/>
    </xf>
    <xf numFmtId="3" fontId="28" fillId="0" borderId="1" xfId="1" applyNumberFormat="1" applyFont="1" applyBorder="1" applyAlignment="1">
      <alignment horizontal="center"/>
    </xf>
    <xf numFmtId="3" fontId="29" fillId="0" borderId="1" xfId="1" applyNumberFormat="1" applyFont="1" applyBorder="1" applyAlignment="1">
      <alignment horizontal="center"/>
    </xf>
    <xf numFmtId="3" fontId="20" fillId="0" borderId="1" xfId="1" applyNumberFormat="1" applyBorder="1"/>
    <xf numFmtId="0" fontId="30" fillId="0" borderId="2" xfId="1" applyFont="1" applyBorder="1" applyAlignment="1">
      <alignment horizontal="center" wrapText="1"/>
    </xf>
    <xf numFmtId="3" fontId="27" fillId="0" borderId="1" xfId="1" applyNumberFormat="1" applyFont="1" applyBorder="1" applyAlignment="1">
      <alignment horizontal="center" wrapText="1"/>
    </xf>
    <xf numFmtId="3" fontId="27" fillId="0" borderId="6" xfId="1" applyNumberFormat="1" applyFont="1" applyBorder="1" applyAlignment="1">
      <alignment horizontal="center" wrapText="1"/>
    </xf>
    <xf numFmtId="0" fontId="27" fillId="0" borderId="0" xfId="1" applyFont="1" applyBorder="1" applyAlignment="1">
      <alignment horizontal="center" wrapText="1"/>
    </xf>
    <xf numFmtId="3" fontId="27" fillId="0" borderId="0" xfId="1" applyNumberFormat="1" applyFont="1" applyBorder="1" applyAlignment="1">
      <alignment horizontal="center" wrapText="1"/>
    </xf>
    <xf numFmtId="0" fontId="27" fillId="0" borderId="4" xfId="1" applyFont="1" applyBorder="1" applyAlignment="1">
      <alignment horizontal="center" wrapText="1"/>
    </xf>
    <xf numFmtId="0" fontId="26" fillId="0" borderId="1" xfId="1" applyFont="1" applyBorder="1"/>
    <xf numFmtId="0" fontId="27" fillId="0" borderId="1" xfId="1" applyFont="1" applyBorder="1" applyAlignment="1">
      <alignment horizontal="center" wrapText="1"/>
    </xf>
    <xf numFmtId="3" fontId="31" fillId="0" borderId="1" xfId="1" applyNumberFormat="1" applyFont="1" applyBorder="1" applyAlignment="1">
      <alignment horizontal="center"/>
    </xf>
    <xf numFmtId="0" fontId="30" fillId="0" borderId="0" xfId="1" applyFont="1" applyAlignment="1">
      <alignment horizontal="center"/>
    </xf>
    <xf numFmtId="3" fontId="19" fillId="0" borderId="7" xfId="1" applyNumberFormat="1" applyFont="1" applyBorder="1" applyAlignment="1">
      <alignment horizontal="center"/>
    </xf>
    <xf numFmtId="0" fontId="35" fillId="0" borderId="2" xfId="1" applyFont="1" applyBorder="1" applyAlignment="1">
      <alignment horizontal="center" wrapText="1"/>
    </xf>
    <xf numFmtId="0" fontId="35" fillId="0" borderId="8" xfId="1" applyFont="1" applyBorder="1" applyAlignment="1">
      <alignment horizontal="center" wrapText="1"/>
    </xf>
    <xf numFmtId="0" fontId="36" fillId="0" borderId="9" xfId="1" applyFont="1" applyBorder="1" applyAlignment="1">
      <alignment horizontal="center"/>
    </xf>
    <xf numFmtId="0" fontId="36" fillId="0" borderId="10" xfId="1" applyFont="1" applyBorder="1" applyAlignment="1">
      <alignment horizontal="center"/>
    </xf>
    <xf numFmtId="0" fontId="36" fillId="0" borderId="1" xfId="1" applyFont="1" applyFill="1" applyBorder="1" applyAlignment="1">
      <alignment horizontal="center"/>
    </xf>
    <xf numFmtId="0" fontId="35" fillId="0" borderId="3" xfId="1" applyFont="1" applyBorder="1" applyAlignment="1">
      <alignment horizontal="center" wrapText="1"/>
    </xf>
    <xf numFmtId="0" fontId="36" fillId="0" borderId="4" xfId="1" applyFont="1" applyBorder="1" applyAlignment="1">
      <alignment horizontal="center"/>
    </xf>
    <xf numFmtId="0" fontId="36" fillId="0" borderId="1" xfId="1" applyFont="1" applyBorder="1" applyAlignment="1">
      <alignment horizontal="center"/>
    </xf>
    <xf numFmtId="0" fontId="35" fillId="0" borderId="11" xfId="1" applyFont="1" applyBorder="1" applyAlignment="1">
      <alignment horizontal="center" wrapText="1"/>
    </xf>
    <xf numFmtId="0" fontId="36" fillId="0" borderId="1" xfId="1" applyFont="1" applyBorder="1"/>
    <xf numFmtId="0" fontId="35" fillId="0" borderId="2" xfId="1" applyFont="1" applyBorder="1" applyAlignment="1">
      <alignment horizontal="center" vertical="center" wrapText="1"/>
    </xf>
    <xf numFmtId="3" fontId="34" fillId="0" borderId="1" xfId="1" applyNumberFormat="1" applyFont="1" applyBorder="1" applyAlignment="1">
      <alignment horizontal="center" vertical="center"/>
    </xf>
    <xf numFmtId="0" fontId="37" fillId="0" borderId="1" xfId="1" applyFont="1" applyBorder="1" applyAlignment="1">
      <alignment horizontal="center" vertical="center" wrapText="1"/>
    </xf>
    <xf numFmtId="3" fontId="38" fillId="0" borderId="1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3" fontId="8" fillId="0" borderId="0" xfId="0" applyNumberFormat="1" applyFont="1" applyBorder="1" applyAlignment="1">
      <alignment horizontal="center" vertical="center"/>
    </xf>
    <xf numFmtId="0" fontId="31" fillId="0" borderId="4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27" fillId="0" borderId="5" xfId="1" applyFont="1" applyFill="1" applyBorder="1" applyAlignment="1">
      <alignment horizontal="center" wrapText="1"/>
    </xf>
    <xf numFmtId="3" fontId="27" fillId="0" borderId="5" xfId="1" applyNumberFormat="1" applyFont="1" applyFill="1" applyBorder="1" applyAlignment="1">
      <alignment horizontal="center" wrapText="1"/>
    </xf>
    <xf numFmtId="3" fontId="28" fillId="0" borderId="1" xfId="1" applyNumberFormat="1" applyFont="1" applyFill="1" applyBorder="1" applyAlignment="1">
      <alignment horizontal="center"/>
    </xf>
    <xf numFmtId="3" fontId="29" fillId="0" borderId="1" xfId="1" applyNumberFormat="1" applyFont="1" applyFill="1" applyBorder="1" applyAlignment="1">
      <alignment horizontal="center"/>
    </xf>
    <xf numFmtId="3" fontId="20" fillId="0" borderId="1" xfId="1" applyNumberFormat="1" applyFill="1" applyBorder="1"/>
    <xf numFmtId="0" fontId="20" fillId="0" borderId="0" xfId="1" applyFill="1"/>
    <xf numFmtId="0" fontId="30" fillId="0" borderId="2" xfId="1" applyFont="1" applyFill="1" applyBorder="1" applyAlignment="1">
      <alignment horizontal="center" wrapText="1"/>
    </xf>
    <xf numFmtId="0" fontId="25" fillId="0" borderId="2" xfId="1" applyFont="1" applyFill="1" applyBorder="1" applyAlignment="1">
      <alignment horizontal="center" wrapText="1"/>
    </xf>
    <xf numFmtId="0" fontId="25" fillId="0" borderId="3" xfId="1" applyFont="1" applyFill="1" applyBorder="1" applyAlignment="1">
      <alignment horizontal="center" wrapText="1"/>
    </xf>
    <xf numFmtId="0" fontId="26" fillId="0" borderId="4" xfId="1" applyFont="1" applyFill="1" applyBorder="1" applyAlignment="1">
      <alignment horizontal="center"/>
    </xf>
    <xf numFmtId="3" fontId="27" fillId="0" borderId="1" xfId="1" applyNumberFormat="1" applyFont="1" applyFill="1" applyBorder="1" applyAlignment="1">
      <alignment horizontal="center" wrapText="1"/>
    </xf>
    <xf numFmtId="3" fontId="27" fillId="0" borderId="6" xfId="1" applyNumberFormat="1" applyFont="1" applyFill="1" applyBorder="1" applyAlignment="1">
      <alignment horizontal="center" wrapText="1"/>
    </xf>
    <xf numFmtId="0" fontId="27" fillId="0" borderId="0" xfId="1" applyFont="1" applyFill="1" applyBorder="1" applyAlignment="1">
      <alignment horizontal="center" wrapText="1"/>
    </xf>
    <xf numFmtId="3" fontId="27" fillId="0" borderId="0" xfId="1" applyNumberFormat="1" applyFont="1" applyFill="1" applyBorder="1" applyAlignment="1">
      <alignment horizontal="center" wrapText="1"/>
    </xf>
    <xf numFmtId="0" fontId="27" fillId="0" borderId="4" xfId="1" applyFont="1" applyFill="1" applyBorder="1" applyAlignment="1">
      <alignment horizontal="center" wrapText="1"/>
    </xf>
    <xf numFmtId="0" fontId="26" fillId="0" borderId="1" xfId="1" applyFont="1" applyFill="1" applyBorder="1"/>
    <xf numFmtId="0" fontId="27" fillId="0" borderId="1" xfId="1" applyFont="1" applyFill="1" applyBorder="1" applyAlignment="1">
      <alignment horizontal="center" wrapText="1"/>
    </xf>
    <xf numFmtId="3" fontId="31" fillId="0" borderId="1" xfId="1" applyNumberFormat="1" applyFont="1" applyFill="1" applyBorder="1" applyAlignment="1">
      <alignment horizontal="center"/>
    </xf>
    <xf numFmtId="0" fontId="30" fillId="0" borderId="0" xfId="1" applyFont="1" applyFill="1" applyAlignment="1">
      <alignment horizontal="center"/>
    </xf>
    <xf numFmtId="0" fontId="24" fillId="0" borderId="2" xfId="1" applyFont="1" applyFill="1" applyBorder="1" applyAlignment="1">
      <alignment horizontal="center" wrapText="1"/>
    </xf>
    <xf numFmtId="3" fontId="19" fillId="0" borderId="7" xfId="1" applyNumberFormat="1" applyFont="1" applyFill="1" applyBorder="1" applyAlignment="1">
      <alignment horizontal="center"/>
    </xf>
    <xf numFmtId="3" fontId="19" fillId="0" borderId="0" xfId="1" applyNumberFormat="1" applyFont="1" applyFill="1" applyBorder="1" applyAlignment="1">
      <alignment horizontal="center"/>
    </xf>
    <xf numFmtId="3" fontId="31" fillId="0" borderId="0" xfId="1" applyNumberFormat="1" applyFont="1" applyFill="1" applyBorder="1" applyAlignment="1">
      <alignment horizontal="center"/>
    </xf>
    <xf numFmtId="3" fontId="29" fillId="0" borderId="0" xfId="1" applyNumberFormat="1" applyFont="1" applyFill="1" applyBorder="1" applyAlignment="1">
      <alignment horizontal="center"/>
    </xf>
    <xf numFmtId="3" fontId="20" fillId="0" borderId="0" xfId="1" applyNumberFormat="1" applyFill="1" applyBorder="1"/>
    <xf numFmtId="0" fontId="41" fillId="0" borderId="1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0" fillId="0" borderId="1" xfId="0" applyBorder="1"/>
    <xf numFmtId="165" fontId="6" fillId="0" borderId="1" xfId="0" applyNumberFormat="1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165" fontId="45" fillId="0" borderId="1" xfId="0" applyNumberFormat="1" applyFont="1" applyBorder="1" applyAlignment="1">
      <alignment horizontal="center" vertical="center"/>
    </xf>
    <xf numFmtId="3" fontId="40" fillId="0" borderId="12" xfId="0" applyNumberFormat="1" applyFont="1" applyFill="1" applyBorder="1" applyAlignment="1">
      <alignment horizontal="right"/>
    </xf>
    <xf numFmtId="3" fontId="46" fillId="0" borderId="13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3" fontId="7" fillId="0" borderId="7" xfId="0" applyNumberFormat="1" applyFont="1" applyBorder="1" applyAlignment="1">
      <alignment horizontal="right" vertical="center"/>
    </xf>
    <xf numFmtId="3" fontId="7" fillId="0" borderId="15" xfId="0" applyNumberFormat="1" applyFon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165" fontId="10" fillId="0" borderId="7" xfId="0" applyNumberFormat="1" applyFont="1" applyBorder="1" applyAlignment="1">
      <alignment horizontal="center" vertical="center"/>
    </xf>
    <xf numFmtId="165" fontId="10" fillId="0" borderId="15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42" fillId="0" borderId="1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7" fillId="0" borderId="14" xfId="0" applyFont="1" applyBorder="1" applyAlignment="1">
      <alignment horizontal="center" vertical="center" wrapText="1"/>
    </xf>
    <xf numFmtId="0" fontId="41" fillId="0" borderId="7" xfId="0" applyFont="1" applyBorder="1" applyAlignment="1">
      <alignment horizontal="center" vertical="center"/>
    </xf>
    <xf numFmtId="0" fontId="41" fillId="0" borderId="15" xfId="0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7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wrapText="1"/>
    </xf>
    <xf numFmtId="165" fontId="10" fillId="0" borderId="16" xfId="0" applyNumberFormat="1" applyFont="1" applyBorder="1" applyAlignment="1">
      <alignment horizontal="center" vertical="center"/>
    </xf>
    <xf numFmtId="165" fontId="10" fillId="0" borderId="17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3" fontId="7" fillId="0" borderId="10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5" fontId="10" fillId="0" borderId="10" xfId="0" applyNumberFormat="1" applyFont="1" applyBorder="1" applyAlignment="1">
      <alignment horizontal="center" vertical="center"/>
    </xf>
    <xf numFmtId="165" fontId="10" fillId="0" borderId="9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165" fontId="10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/>
    </xf>
    <xf numFmtId="3" fontId="10" fillId="0" borderId="1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23" fillId="2" borderId="7" xfId="1" applyFont="1" applyFill="1" applyBorder="1" applyAlignment="1">
      <alignment horizontal="center" wrapText="1"/>
    </xf>
    <xf numFmtId="0" fontId="23" fillId="2" borderId="14" xfId="1" applyFont="1" applyFill="1" applyBorder="1" applyAlignment="1">
      <alignment horizontal="center" wrapText="1"/>
    </xf>
    <xf numFmtId="0" fontId="23" fillId="2" borderId="15" xfId="1" applyFont="1" applyFill="1" applyBorder="1" applyAlignment="1">
      <alignment horizontal="center" wrapText="1"/>
    </xf>
    <xf numFmtId="0" fontId="32" fillId="0" borderId="0" xfId="1" applyFont="1" applyAlignment="1">
      <alignment horizontal="center"/>
    </xf>
    <xf numFmtId="0" fontId="23" fillId="0" borderId="7" xfId="1" applyFont="1" applyFill="1" applyBorder="1" applyAlignment="1">
      <alignment horizontal="center" wrapText="1"/>
    </xf>
    <xf numFmtId="0" fontId="23" fillId="0" borderId="14" xfId="1" applyFont="1" applyFill="1" applyBorder="1" applyAlignment="1">
      <alignment horizontal="center" wrapText="1"/>
    </xf>
    <xf numFmtId="0" fontId="23" fillId="0" borderId="15" xfId="1" applyFont="1" applyFill="1" applyBorder="1" applyAlignment="1">
      <alignment horizontal="center" wrapText="1"/>
    </xf>
    <xf numFmtId="0" fontId="21" fillId="0" borderId="0" xfId="1" applyFont="1" applyAlignment="1">
      <alignment horizontal="center" vertical="center" wrapText="1"/>
    </xf>
    <xf numFmtId="0" fontId="21" fillId="0" borderId="19" xfId="1" applyFont="1" applyBorder="1" applyAlignment="1">
      <alignment horizontal="center" vertical="center" wrapText="1"/>
    </xf>
    <xf numFmtId="0" fontId="47" fillId="2" borderId="7" xfId="1" applyFont="1" applyFill="1" applyBorder="1" applyAlignment="1">
      <alignment horizontal="center" vertical="center" wrapText="1"/>
    </xf>
    <xf numFmtId="0" fontId="47" fillId="2" borderId="14" xfId="1" applyFont="1" applyFill="1" applyBorder="1" applyAlignment="1">
      <alignment horizontal="center" vertical="center" wrapText="1"/>
    </xf>
    <xf numFmtId="0" fontId="47" fillId="2" borderId="15" xfId="1" applyFont="1" applyFill="1" applyBorder="1" applyAlignment="1">
      <alignment horizontal="center" vertical="center" wrapText="1"/>
    </xf>
    <xf numFmtId="0" fontId="48" fillId="2" borderId="7" xfId="1" applyFont="1" applyFill="1" applyBorder="1" applyAlignment="1">
      <alignment horizontal="center" wrapText="1"/>
    </xf>
    <xf numFmtId="0" fontId="48" fillId="2" borderId="14" xfId="1" applyFont="1" applyFill="1" applyBorder="1" applyAlignment="1">
      <alignment horizontal="center" wrapText="1"/>
    </xf>
    <xf numFmtId="0" fontId="48" fillId="2" borderId="15" xfId="1" applyFont="1" applyFill="1" applyBorder="1" applyAlignment="1">
      <alignment horizontal="center" wrapText="1"/>
    </xf>
    <xf numFmtId="0" fontId="49" fillId="2" borderId="7" xfId="1" applyFont="1" applyFill="1" applyBorder="1" applyAlignment="1">
      <alignment horizontal="center" vertical="center" wrapText="1"/>
    </xf>
    <xf numFmtId="0" fontId="49" fillId="2" borderId="14" xfId="1" applyFont="1" applyFill="1" applyBorder="1" applyAlignment="1">
      <alignment horizontal="center" vertical="center" wrapText="1"/>
    </xf>
    <xf numFmtId="0" fontId="49" fillId="2" borderId="15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I13"/>
  <sheetViews>
    <sheetView view="pageBreakPreview" zoomScale="130" zoomScaleNormal="100" zoomScaleSheetLayoutView="130" workbookViewId="0">
      <selection activeCell="I19" sqref="I19"/>
    </sheetView>
  </sheetViews>
  <sheetFormatPr defaultRowHeight="12.75"/>
  <cols>
    <col min="1" max="2" width="9.28515625" bestFit="1" customWidth="1"/>
    <col min="3" max="3" width="13.140625" customWidth="1"/>
    <col min="4" max="5" width="9.28515625" bestFit="1" customWidth="1"/>
    <col min="6" max="6" width="13.28515625" bestFit="1" customWidth="1"/>
    <col min="7" max="8" width="9.28515625" bestFit="1" customWidth="1"/>
    <col min="9" max="9" width="10.5703125" customWidth="1"/>
  </cols>
  <sheetData>
    <row r="1" spans="1:9">
      <c r="A1" s="107" t="s">
        <v>0</v>
      </c>
      <c r="B1" s="107"/>
      <c r="C1" s="107"/>
      <c r="D1" s="107"/>
      <c r="E1" s="107"/>
      <c r="F1" s="107"/>
      <c r="G1" s="107"/>
      <c r="H1" s="107"/>
      <c r="I1" s="107"/>
    </row>
    <row r="2" spans="1:9">
      <c r="A2" s="108" t="s">
        <v>78</v>
      </c>
      <c r="B2" s="108"/>
      <c r="C2" s="108"/>
      <c r="D2" s="108"/>
      <c r="E2" s="108"/>
      <c r="F2" s="108"/>
      <c r="G2" s="108"/>
      <c r="H2" s="108"/>
      <c r="I2" s="108"/>
    </row>
    <row r="3" spans="1:9">
      <c r="A3" s="103"/>
      <c r="B3" s="103"/>
      <c r="C3" s="103"/>
      <c r="D3" s="103"/>
      <c r="E3" s="103"/>
      <c r="F3" s="103"/>
      <c r="G3" s="103"/>
      <c r="H3" s="103"/>
      <c r="I3" s="103"/>
    </row>
    <row r="4" spans="1:9">
      <c r="A4" s="103"/>
      <c r="B4" s="103"/>
      <c r="C4" s="103"/>
      <c r="D4" s="103"/>
      <c r="E4" s="103"/>
      <c r="F4" s="103"/>
      <c r="G4" s="103"/>
      <c r="H4" s="103"/>
      <c r="I4" s="103"/>
    </row>
    <row r="5" spans="1:9">
      <c r="A5" s="109" t="s">
        <v>71</v>
      </c>
      <c r="B5" s="109"/>
      <c r="C5" s="109"/>
      <c r="D5" s="113" t="s">
        <v>74</v>
      </c>
      <c r="E5" s="114"/>
      <c r="F5" s="114"/>
      <c r="G5" s="114"/>
      <c r="H5" s="114"/>
      <c r="I5" s="114"/>
    </row>
    <row r="6" spans="1:9" ht="42.75" customHeight="1">
      <c r="A6" s="109"/>
      <c r="B6" s="109"/>
      <c r="C6" s="109"/>
      <c r="D6" s="109" t="s">
        <v>72</v>
      </c>
      <c r="E6" s="109"/>
      <c r="F6" s="109"/>
      <c r="G6" s="109" t="s">
        <v>73</v>
      </c>
      <c r="H6" s="109"/>
      <c r="I6" s="109"/>
    </row>
    <row r="7" spans="1:9">
      <c r="A7" s="101">
        <v>2018</v>
      </c>
      <c r="B7" s="102">
        <v>2019</v>
      </c>
      <c r="C7" s="99" t="s">
        <v>5</v>
      </c>
      <c r="D7" s="101">
        <v>2018</v>
      </c>
      <c r="E7" s="102">
        <v>2019</v>
      </c>
      <c r="F7" s="99" t="s">
        <v>5</v>
      </c>
      <c r="G7" s="101">
        <v>2018</v>
      </c>
      <c r="H7" s="102">
        <v>2019</v>
      </c>
      <c r="I7" s="99" t="s">
        <v>5</v>
      </c>
    </row>
    <row r="8" spans="1:9">
      <c r="A8" s="99">
        <v>298564</v>
      </c>
      <c r="B8" s="99">
        <v>321181</v>
      </c>
      <c r="C8" s="100">
        <f>((B8-A8)/A8)</f>
        <v>7.5752602457094628E-2</v>
      </c>
      <c r="D8" s="106">
        <v>245709</v>
      </c>
      <c r="E8" s="105">
        <v>269791</v>
      </c>
      <c r="F8" s="100">
        <f>((E8-D8)/D8)</f>
        <v>9.8010247894867508E-2</v>
      </c>
      <c r="G8" s="106">
        <v>32930</v>
      </c>
      <c r="H8" s="105">
        <v>34943</v>
      </c>
      <c r="I8" s="100">
        <f>((H8-G8)/G8)</f>
        <v>6.1129668994837537E-2</v>
      </c>
    </row>
    <row r="11" spans="1:9" ht="41.25" customHeight="1">
      <c r="A11" s="110" t="s">
        <v>75</v>
      </c>
      <c r="B11" s="111"/>
      <c r="C11" s="112"/>
      <c r="D11" s="110" t="s">
        <v>20</v>
      </c>
      <c r="E11" s="111"/>
      <c r="F11" s="112"/>
      <c r="G11" s="110" t="s">
        <v>76</v>
      </c>
      <c r="H11" s="111"/>
      <c r="I11" s="112"/>
    </row>
    <row r="12" spans="1:9">
      <c r="A12" s="101">
        <v>2018</v>
      </c>
      <c r="B12" s="102">
        <v>2019</v>
      </c>
      <c r="C12" s="99" t="s">
        <v>5</v>
      </c>
      <c r="D12" s="101">
        <v>2018</v>
      </c>
      <c r="E12" s="102">
        <v>2019</v>
      </c>
      <c r="F12" s="99" t="s">
        <v>5</v>
      </c>
      <c r="G12" s="101">
        <v>2018</v>
      </c>
      <c r="H12" s="102">
        <v>2019</v>
      </c>
      <c r="I12" s="99" t="s">
        <v>5</v>
      </c>
    </row>
    <row r="13" spans="1:9">
      <c r="A13" s="106">
        <v>111654</v>
      </c>
      <c r="B13" s="105">
        <v>114001</v>
      </c>
      <c r="C13" s="100">
        <f>((B13-A13)/A13)</f>
        <v>2.102029483941462E-2</v>
      </c>
      <c r="D13" s="106">
        <v>70758</v>
      </c>
      <c r="E13" s="105">
        <v>74637</v>
      </c>
      <c r="F13" s="104">
        <f>((E13-D13)/D13)</f>
        <v>5.4820656321546681E-2</v>
      </c>
      <c r="G13" s="106">
        <v>169</v>
      </c>
      <c r="H13" s="105">
        <v>620</v>
      </c>
      <c r="I13" s="100">
        <f>((H13-G13)/G13)</f>
        <v>2.668639053254438</v>
      </c>
    </row>
  </sheetData>
  <mergeCells count="9">
    <mergeCell ref="A1:I1"/>
    <mergeCell ref="A2:I2"/>
    <mergeCell ref="D6:F6"/>
    <mergeCell ref="G6:I6"/>
    <mergeCell ref="A11:C11"/>
    <mergeCell ref="D11:F11"/>
    <mergeCell ref="G11:I11"/>
    <mergeCell ref="A5:C6"/>
    <mergeCell ref="D5:I5"/>
  </mergeCells>
  <pageMargins left="0.7" right="0.7" top="0.75" bottom="0.75" header="0.3" footer="0.3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rgb="FF00B0F0"/>
  </sheetPr>
  <dimension ref="A1:Q36"/>
  <sheetViews>
    <sheetView view="pageBreakPreview" zoomScale="50" zoomScaleNormal="100" workbookViewId="0">
      <selection activeCell="P23" sqref="P23"/>
    </sheetView>
  </sheetViews>
  <sheetFormatPr defaultRowHeight="12.75"/>
  <cols>
    <col min="1" max="1" width="3.28515625" customWidth="1"/>
    <col min="2" max="2" width="19.140625" customWidth="1"/>
    <col min="3" max="4" width="16.5703125" customWidth="1"/>
    <col min="5" max="5" width="15.7109375" customWidth="1"/>
    <col min="6" max="6" width="17.7109375" customWidth="1"/>
    <col min="7" max="7" width="17.42578125" customWidth="1"/>
    <col min="8" max="8" width="15.7109375" customWidth="1"/>
    <col min="9" max="9" width="34.85546875" customWidth="1"/>
    <col min="10" max="10" width="17.42578125" customWidth="1"/>
    <col min="11" max="11" width="31.140625" customWidth="1"/>
    <col min="12" max="12" width="12.85546875" customWidth="1"/>
    <col min="13" max="13" width="17.140625" customWidth="1"/>
    <col min="14" max="14" width="15.42578125" customWidth="1"/>
    <col min="15" max="15" width="16" customWidth="1"/>
    <col min="16" max="16" width="16.5703125" customWidth="1"/>
    <col min="17" max="17" width="16.140625" customWidth="1"/>
    <col min="18" max="18" width="13.140625" customWidth="1"/>
    <col min="19" max="19" width="19.42578125" customWidth="1"/>
  </cols>
  <sheetData>
    <row r="1" spans="1:17">
      <c r="B1" s="8"/>
      <c r="C1" s="8"/>
      <c r="D1" s="9"/>
      <c r="E1" s="8"/>
      <c r="F1" s="8"/>
      <c r="G1" s="9"/>
      <c r="H1" s="8"/>
      <c r="I1" s="8"/>
      <c r="J1" s="9"/>
      <c r="K1" s="8"/>
      <c r="L1" s="8"/>
      <c r="M1" s="9"/>
      <c r="N1" s="8"/>
      <c r="O1" s="8"/>
      <c r="P1" s="9"/>
    </row>
    <row r="2" spans="1:17">
      <c r="B2" s="8"/>
      <c r="C2" s="8"/>
      <c r="D2" s="9"/>
      <c r="E2" s="8"/>
      <c r="F2" s="8"/>
      <c r="G2" s="9"/>
      <c r="H2" s="8"/>
      <c r="I2" s="8"/>
      <c r="J2" s="9"/>
      <c r="K2" s="8"/>
      <c r="L2" s="8"/>
      <c r="M2" s="9"/>
      <c r="N2" s="8"/>
      <c r="O2" s="8"/>
      <c r="P2" s="9"/>
    </row>
    <row r="3" spans="1:17" ht="27">
      <c r="A3" s="130" t="s">
        <v>66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</row>
    <row r="4" spans="1:17" ht="27">
      <c r="B4" s="5"/>
      <c r="C4" s="5"/>
      <c r="D4" s="130" t="s">
        <v>79</v>
      </c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5"/>
    </row>
    <row r="5" spans="1:17" ht="20.2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7" ht="20.25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7" ht="21" customHeight="1">
      <c r="B7" s="8"/>
      <c r="C7" s="8"/>
      <c r="D7" s="9"/>
      <c r="E7" s="8"/>
      <c r="F7" s="8"/>
      <c r="G7" s="9"/>
      <c r="H7" s="8"/>
      <c r="I7" s="8"/>
      <c r="J7" s="9"/>
      <c r="K7" s="8"/>
      <c r="L7" s="8"/>
      <c r="M7" s="9"/>
      <c r="N7" s="8"/>
      <c r="O7" s="8"/>
      <c r="P7" s="9"/>
    </row>
    <row r="8" spans="1:17" ht="42" customHeight="1">
      <c r="B8" s="8"/>
      <c r="C8" s="8"/>
      <c r="D8" s="128" t="s">
        <v>12</v>
      </c>
      <c r="E8" s="132"/>
      <c r="F8" s="129"/>
      <c r="G8" s="128" t="s">
        <v>33</v>
      </c>
      <c r="H8" s="132"/>
      <c r="I8" s="129"/>
      <c r="J8" s="128" t="s">
        <v>64</v>
      </c>
      <c r="K8" s="132"/>
      <c r="L8" s="129"/>
      <c r="M8" s="128" t="s">
        <v>13</v>
      </c>
      <c r="N8" s="132"/>
      <c r="O8" s="129"/>
      <c r="P8" s="9"/>
    </row>
    <row r="9" spans="1:17" s="2" customFormat="1" ht="42" customHeight="1">
      <c r="B9" s="8"/>
      <c r="C9" s="8"/>
      <c r="D9" s="98">
        <v>2018</v>
      </c>
      <c r="E9" s="97">
        <v>2019</v>
      </c>
      <c r="F9" s="10" t="s">
        <v>5</v>
      </c>
      <c r="G9" s="98">
        <v>2018</v>
      </c>
      <c r="H9" s="97">
        <v>2019</v>
      </c>
      <c r="I9" s="10" t="s">
        <v>5</v>
      </c>
      <c r="J9" s="98">
        <v>2018</v>
      </c>
      <c r="K9" s="97">
        <v>2019</v>
      </c>
      <c r="L9" s="10" t="s">
        <v>5</v>
      </c>
      <c r="M9" s="98">
        <v>2018</v>
      </c>
      <c r="N9" s="97">
        <v>2019</v>
      </c>
      <c r="O9" s="10" t="s">
        <v>5</v>
      </c>
      <c r="P9" s="9"/>
    </row>
    <row r="10" spans="1:17" ht="52.5" customHeight="1">
      <c r="B10" s="8"/>
      <c r="C10" s="8"/>
      <c r="D10" s="11">
        <v>48724</v>
      </c>
      <c r="E10" s="11">
        <v>49192</v>
      </c>
      <c r="F10" s="23">
        <f>((E10-D10)/D10)</f>
        <v>9.6051227321237997E-3</v>
      </c>
      <c r="G10" s="11">
        <v>3596</v>
      </c>
      <c r="H10" s="11">
        <v>3222</v>
      </c>
      <c r="I10" s="23">
        <f>((H10-G10)/G10)</f>
        <v>-0.10400444938820912</v>
      </c>
      <c r="J10" s="11">
        <v>11237</v>
      </c>
      <c r="K10" s="11">
        <v>11704</v>
      </c>
      <c r="L10" s="23">
        <f>((K10-J10)/J10)</f>
        <v>4.1559135000444961E-2</v>
      </c>
      <c r="M10" s="11">
        <v>41042</v>
      </c>
      <c r="N10" s="11">
        <v>37488</v>
      </c>
      <c r="O10" s="23">
        <f>((N10-M10)/M10)</f>
        <v>-8.6594220554553875E-2</v>
      </c>
      <c r="P10" s="24"/>
    </row>
    <row r="11" spans="1:17" ht="20.25">
      <c r="B11" s="8"/>
      <c r="C11" s="8"/>
      <c r="D11" s="25"/>
      <c r="E11" s="25"/>
      <c r="F11" s="26"/>
      <c r="G11" s="25"/>
      <c r="H11" s="25"/>
      <c r="I11" s="26"/>
      <c r="J11" s="25"/>
      <c r="K11" s="25"/>
      <c r="L11" s="26"/>
      <c r="M11" s="25"/>
      <c r="N11" s="25"/>
      <c r="O11" s="26"/>
      <c r="P11" s="24"/>
    </row>
    <row r="12" spans="1:17" ht="20.25">
      <c r="B12" s="8"/>
      <c r="C12" s="8"/>
      <c r="D12" s="25"/>
      <c r="E12" s="25"/>
      <c r="F12" s="26"/>
      <c r="G12" s="25"/>
      <c r="H12" s="25"/>
      <c r="I12" s="26"/>
      <c r="J12" s="25"/>
      <c r="K12" s="25"/>
      <c r="L12" s="26"/>
      <c r="M12" s="25"/>
      <c r="N12" s="25"/>
      <c r="O12" s="26"/>
      <c r="P12" s="24"/>
    </row>
    <row r="13" spans="1:17" ht="20.25">
      <c r="B13" s="8"/>
      <c r="C13" s="8"/>
      <c r="D13" s="25"/>
      <c r="E13" s="25"/>
      <c r="F13" s="26"/>
      <c r="G13" s="25"/>
      <c r="H13" s="25"/>
      <c r="I13" s="26"/>
      <c r="J13" s="25"/>
      <c r="K13" s="25"/>
      <c r="L13" s="26"/>
      <c r="M13" s="25"/>
      <c r="N13" s="25"/>
      <c r="O13" s="26"/>
      <c r="P13" s="24"/>
    </row>
    <row r="14" spans="1:17" ht="20.25">
      <c r="B14" s="8"/>
      <c r="C14" s="8"/>
      <c r="D14" s="25"/>
      <c r="E14" s="25"/>
      <c r="F14" s="26"/>
      <c r="G14" s="25"/>
      <c r="H14" s="25"/>
      <c r="I14" s="26"/>
      <c r="J14" s="25"/>
      <c r="K14" s="25"/>
      <c r="L14" s="26"/>
      <c r="M14" s="25"/>
      <c r="N14" s="25"/>
      <c r="O14" s="26"/>
      <c r="P14" s="24"/>
    </row>
    <row r="15" spans="1:17" ht="20.25">
      <c r="B15" s="8"/>
      <c r="C15" s="8"/>
      <c r="D15" s="25"/>
      <c r="E15" s="25"/>
      <c r="F15" s="26"/>
      <c r="G15" s="135" t="s">
        <v>65</v>
      </c>
      <c r="H15" s="135"/>
      <c r="I15" s="135"/>
      <c r="J15" s="135"/>
      <c r="K15" s="135"/>
      <c r="L15" s="135"/>
      <c r="M15" s="25"/>
      <c r="N15" s="25"/>
      <c r="O15" s="26"/>
      <c r="P15" s="24"/>
    </row>
    <row r="16" spans="1:17" ht="20.25" customHeight="1">
      <c r="B16" s="8"/>
      <c r="C16" s="8"/>
      <c r="D16" s="8"/>
      <c r="E16" s="8"/>
      <c r="F16" s="9"/>
      <c r="G16" s="8"/>
      <c r="H16" s="8"/>
      <c r="I16" s="9"/>
      <c r="J16" s="8"/>
      <c r="K16" s="8"/>
      <c r="L16" s="9"/>
      <c r="M16" s="8"/>
      <c r="N16" s="8"/>
      <c r="O16" s="9"/>
      <c r="P16" s="9"/>
    </row>
    <row r="17" spans="1:17" s="2" customFormat="1" ht="42" customHeight="1">
      <c r="B17" s="8"/>
      <c r="C17" s="8"/>
      <c r="D17" s="8"/>
      <c r="E17" s="8"/>
      <c r="F17" s="128" t="s">
        <v>14</v>
      </c>
      <c r="G17" s="129"/>
      <c r="H17" s="126">
        <v>2018</v>
      </c>
      <c r="I17" s="127"/>
      <c r="J17" s="133">
        <v>2019</v>
      </c>
      <c r="K17" s="134"/>
      <c r="L17" s="124" t="s">
        <v>15</v>
      </c>
      <c r="M17" s="125"/>
      <c r="N17" s="8"/>
      <c r="O17" s="9"/>
      <c r="P17" s="9"/>
    </row>
    <row r="18" spans="1:17" ht="42" customHeight="1">
      <c r="B18" s="8"/>
      <c r="C18" s="8"/>
      <c r="D18" s="8"/>
      <c r="E18" s="8"/>
      <c r="F18" s="115" t="s">
        <v>16</v>
      </c>
      <c r="G18" s="116"/>
      <c r="H18" s="119">
        <v>34372</v>
      </c>
      <c r="I18" s="120"/>
      <c r="J18" s="119">
        <v>28587</v>
      </c>
      <c r="K18" s="120"/>
      <c r="L18" s="122">
        <f>((J18-H18)/H18)</f>
        <v>-0.16830559757942512</v>
      </c>
      <c r="M18" s="123"/>
      <c r="N18" s="8"/>
      <c r="O18" s="9"/>
      <c r="P18" s="9"/>
    </row>
    <row r="19" spans="1:17" ht="42" customHeight="1">
      <c r="B19" s="8"/>
      <c r="C19" s="8"/>
      <c r="D19" s="8"/>
      <c r="E19" s="8"/>
      <c r="F19" s="117"/>
      <c r="G19" s="118"/>
      <c r="H19" s="119">
        <v>101297023170</v>
      </c>
      <c r="I19" s="121"/>
      <c r="J19" s="119">
        <v>262913256802</v>
      </c>
      <c r="K19" s="120"/>
      <c r="L19" s="122"/>
      <c r="M19" s="123"/>
      <c r="N19" s="8"/>
      <c r="O19" s="9"/>
      <c r="P19" s="9"/>
    </row>
    <row r="20" spans="1:17" ht="42" customHeight="1">
      <c r="B20" s="8"/>
      <c r="C20" s="8"/>
      <c r="D20" s="8"/>
      <c r="E20" s="8"/>
      <c r="F20" s="115" t="s">
        <v>17</v>
      </c>
      <c r="G20" s="116"/>
      <c r="H20" s="119">
        <v>24725</v>
      </c>
      <c r="I20" s="120"/>
      <c r="J20" s="119">
        <v>20607</v>
      </c>
      <c r="K20" s="120"/>
      <c r="L20" s="122">
        <f>((J20-H20)/H20)</f>
        <v>-0.16655207280080889</v>
      </c>
      <c r="M20" s="123"/>
      <c r="N20" s="8"/>
      <c r="O20" s="9"/>
      <c r="P20" s="9"/>
    </row>
    <row r="21" spans="1:17" ht="42" customHeight="1">
      <c r="B21" s="8"/>
      <c r="C21" s="8"/>
      <c r="D21" s="8"/>
      <c r="E21" s="8"/>
      <c r="F21" s="117"/>
      <c r="G21" s="118"/>
      <c r="H21" s="119">
        <v>26802264246</v>
      </c>
      <c r="I21" s="120"/>
      <c r="J21" s="119">
        <v>26686718334</v>
      </c>
      <c r="K21" s="120"/>
      <c r="L21" s="122"/>
      <c r="M21" s="123"/>
      <c r="N21" s="8"/>
      <c r="O21" s="9"/>
      <c r="P21" s="9"/>
    </row>
    <row r="22" spans="1:17" ht="42" customHeight="1">
      <c r="B22" s="8"/>
      <c r="C22" s="8"/>
      <c r="D22" s="8"/>
      <c r="E22" s="8"/>
      <c r="F22" s="115" t="s">
        <v>18</v>
      </c>
      <c r="G22" s="116"/>
      <c r="H22" s="119">
        <v>1978</v>
      </c>
      <c r="I22" s="120"/>
      <c r="J22" s="119">
        <v>1604</v>
      </c>
      <c r="K22" s="120"/>
      <c r="L22" s="122">
        <f>((J22-H22)/H22)</f>
        <v>-0.1890798786653185</v>
      </c>
      <c r="M22" s="123"/>
      <c r="N22" s="8"/>
      <c r="O22" s="9"/>
      <c r="P22" s="9"/>
    </row>
    <row r="23" spans="1:17" ht="42" customHeight="1">
      <c r="B23" s="8"/>
      <c r="C23" s="8"/>
      <c r="D23" s="8"/>
      <c r="E23" s="8"/>
      <c r="F23" s="117"/>
      <c r="G23" s="118"/>
      <c r="H23" s="119">
        <v>54253923635</v>
      </c>
      <c r="I23" s="120"/>
      <c r="J23" s="119">
        <v>209704459562</v>
      </c>
      <c r="K23" s="120"/>
      <c r="L23" s="122"/>
      <c r="M23" s="123"/>
      <c r="N23" s="8"/>
      <c r="O23" s="9"/>
      <c r="P23" s="9"/>
    </row>
    <row r="24" spans="1:17" ht="42" customHeight="1">
      <c r="B24" s="8"/>
      <c r="C24" s="8"/>
      <c r="D24" s="8"/>
      <c r="E24" s="8"/>
      <c r="F24" s="115" t="s">
        <v>19</v>
      </c>
      <c r="G24" s="116"/>
      <c r="H24" s="119">
        <v>7669</v>
      </c>
      <c r="I24" s="120"/>
      <c r="J24" s="119">
        <v>6376</v>
      </c>
      <c r="K24" s="120"/>
      <c r="L24" s="122">
        <f>((J24-H24)/H24)</f>
        <v>-0.16860086060764115</v>
      </c>
      <c r="M24" s="123"/>
      <c r="N24" s="8"/>
      <c r="O24" s="9"/>
      <c r="P24" s="9"/>
    </row>
    <row r="25" spans="1:17" ht="42" customHeight="1">
      <c r="B25" s="8"/>
      <c r="C25" s="8"/>
      <c r="D25" s="8"/>
      <c r="E25" s="8"/>
      <c r="F25" s="117"/>
      <c r="G25" s="118"/>
      <c r="H25" s="119">
        <v>20240835289</v>
      </c>
      <c r="I25" s="120"/>
      <c r="J25" s="119">
        <v>26522078906</v>
      </c>
      <c r="K25" s="120"/>
      <c r="L25" s="122"/>
      <c r="M25" s="123"/>
      <c r="N25" s="8"/>
      <c r="O25" s="9"/>
      <c r="P25" s="9"/>
    </row>
    <row r="26" spans="1:17" ht="18">
      <c r="B26" s="8"/>
      <c r="C26" s="8"/>
      <c r="D26" s="8"/>
      <c r="E26" s="8"/>
      <c r="F26" s="14"/>
      <c r="G26" s="14"/>
      <c r="H26" s="12"/>
      <c r="I26" s="12"/>
      <c r="J26" s="12"/>
      <c r="K26" s="12"/>
      <c r="L26" s="15"/>
      <c r="M26" s="15"/>
      <c r="N26" s="8"/>
      <c r="O26" s="9"/>
      <c r="P26" s="9"/>
    </row>
    <row r="27" spans="1:17" ht="18">
      <c r="B27" s="8"/>
      <c r="C27" s="8"/>
      <c r="D27" s="8"/>
      <c r="E27" s="8"/>
      <c r="F27" s="14"/>
      <c r="G27" s="14"/>
      <c r="H27" s="12"/>
      <c r="I27" s="12"/>
      <c r="J27" s="12"/>
      <c r="K27" s="12"/>
      <c r="L27" s="15"/>
      <c r="M27" s="15"/>
      <c r="N27" s="8"/>
      <c r="O27" s="9"/>
      <c r="P27" s="9"/>
    </row>
    <row r="28" spans="1:17" ht="21" customHeight="1"/>
    <row r="29" spans="1:17" ht="18.75" customHeight="1"/>
    <row r="30" spans="1:17" ht="27">
      <c r="A30" s="130"/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</row>
    <row r="31" spans="1:17" ht="18.75">
      <c r="F31" s="4"/>
      <c r="G31" s="4"/>
      <c r="H31" s="4"/>
      <c r="I31" s="4"/>
    </row>
    <row r="32" spans="1:17" ht="18.75">
      <c r="B32" s="6"/>
    </row>
    <row r="33" spans="2:2" ht="18.75">
      <c r="B33" s="6"/>
    </row>
    <row r="34" spans="2:2" ht="18.75">
      <c r="B34" s="6"/>
    </row>
    <row r="35" spans="2:2" ht="18.75">
      <c r="B35" s="6"/>
    </row>
    <row r="36" spans="2:2" ht="18.75">
      <c r="B36" s="6"/>
    </row>
  </sheetData>
  <mergeCells count="40">
    <mergeCell ref="A30:Q30"/>
    <mergeCell ref="L23:M23"/>
    <mergeCell ref="L20:M20"/>
    <mergeCell ref="L25:M25"/>
    <mergeCell ref="L24:M24"/>
    <mergeCell ref="L22:M22"/>
    <mergeCell ref="L21:M21"/>
    <mergeCell ref="J21:K21"/>
    <mergeCell ref="J22:K22"/>
    <mergeCell ref="J23:K23"/>
    <mergeCell ref="F24:G25"/>
    <mergeCell ref="H24:I24"/>
    <mergeCell ref="H25:I25"/>
    <mergeCell ref="J20:K20"/>
    <mergeCell ref="J24:K24"/>
    <mergeCell ref="J25:K25"/>
    <mergeCell ref="A3:Q3"/>
    <mergeCell ref="J8:L8"/>
    <mergeCell ref="G8:I8"/>
    <mergeCell ref="J17:K17"/>
    <mergeCell ref="G15:L15"/>
    <mergeCell ref="M8:O8"/>
    <mergeCell ref="D8:F8"/>
    <mergeCell ref="D4:O4"/>
    <mergeCell ref="L18:M18"/>
    <mergeCell ref="L17:M17"/>
    <mergeCell ref="H17:I17"/>
    <mergeCell ref="F17:G17"/>
    <mergeCell ref="L19:M19"/>
    <mergeCell ref="J18:K18"/>
    <mergeCell ref="J19:K19"/>
    <mergeCell ref="F22:G23"/>
    <mergeCell ref="F20:G21"/>
    <mergeCell ref="H18:I18"/>
    <mergeCell ref="H19:I19"/>
    <mergeCell ref="H20:I20"/>
    <mergeCell ref="H21:I21"/>
    <mergeCell ref="H22:I22"/>
    <mergeCell ref="H23:I23"/>
    <mergeCell ref="F18:G19"/>
  </mergeCells>
  <phoneticPr fontId="0" type="noConversion"/>
  <pageMargins left="0.34" right="0.18" top="0.5" bottom="0.26" header="0.5" footer="0.25"/>
  <pageSetup paperSize="9" scale="4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17"/>
  </sheetPr>
  <dimension ref="A1:R104"/>
  <sheetViews>
    <sheetView view="pageBreakPreview" zoomScale="50" zoomScaleNormal="100" workbookViewId="0">
      <selection activeCell="J57" sqref="J57:K57"/>
    </sheetView>
  </sheetViews>
  <sheetFormatPr defaultRowHeight="12.75"/>
  <cols>
    <col min="1" max="1" width="3.28515625" customWidth="1"/>
    <col min="2" max="9" width="18.85546875" customWidth="1"/>
    <col min="10" max="10" width="24.28515625" customWidth="1"/>
    <col min="11" max="11" width="24" customWidth="1"/>
    <col min="12" max="16" width="18.85546875" customWidth="1"/>
    <col min="17" max="17" width="3.28515625" customWidth="1"/>
  </cols>
  <sheetData>
    <row r="1" spans="1:17" ht="27">
      <c r="A1" s="155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</row>
    <row r="2" spans="1:17" ht="10.5" customHeight="1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ht="27">
      <c r="A3" s="155" t="s">
        <v>68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</row>
    <row r="4" spans="1:17" ht="18.7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7" ht="18.7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7" ht="18.7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7" ht="17.25" customHeight="1"/>
    <row r="8" spans="1:17" s="2" customFormat="1" ht="42" customHeight="1">
      <c r="B8" s="146" t="s">
        <v>34</v>
      </c>
      <c r="C8" s="146"/>
      <c r="D8" s="146"/>
      <c r="E8" s="156" t="s">
        <v>1</v>
      </c>
      <c r="F8" s="156"/>
      <c r="G8" s="156"/>
      <c r="H8" s="156" t="s">
        <v>2</v>
      </c>
      <c r="I8" s="156"/>
      <c r="J8" s="156"/>
      <c r="K8" s="156" t="s">
        <v>3</v>
      </c>
      <c r="L8" s="156"/>
      <c r="M8" s="156"/>
      <c r="N8" s="156" t="s">
        <v>4</v>
      </c>
      <c r="O8" s="156"/>
      <c r="P8" s="156"/>
    </row>
    <row r="9" spans="1:17" s="2" customFormat="1" ht="42" customHeight="1">
      <c r="B9" s="21">
        <v>2016</v>
      </c>
      <c r="C9" s="22">
        <v>2017</v>
      </c>
      <c r="D9" s="10" t="s">
        <v>5</v>
      </c>
      <c r="E9" s="22">
        <v>2016</v>
      </c>
      <c r="F9" s="22">
        <v>2017</v>
      </c>
      <c r="G9" s="10" t="s">
        <v>5</v>
      </c>
      <c r="H9" s="22">
        <v>2016</v>
      </c>
      <c r="I9" s="22">
        <v>2017</v>
      </c>
      <c r="J9" s="10" t="s">
        <v>5</v>
      </c>
      <c r="K9" s="22">
        <v>2016</v>
      </c>
      <c r="L9" s="22">
        <v>2017</v>
      </c>
      <c r="M9" s="10" t="s">
        <v>5</v>
      </c>
      <c r="N9" s="22">
        <v>2016</v>
      </c>
      <c r="O9" s="22">
        <v>2017</v>
      </c>
      <c r="P9" s="10" t="s">
        <v>5</v>
      </c>
    </row>
    <row r="10" spans="1:17" s="3" customFormat="1" ht="52.5" customHeight="1">
      <c r="B10" s="11">
        <f>E10+H10+K10+N10</f>
        <v>41111</v>
      </c>
      <c r="C10" s="11">
        <f>F10+I10+L10+O10</f>
        <v>38938</v>
      </c>
      <c r="D10" s="23">
        <f>((C10-B10)/B10)</f>
        <v>-5.2856899613242199E-2</v>
      </c>
      <c r="E10" s="11">
        <v>23015</v>
      </c>
      <c r="F10" s="11">
        <v>20546</v>
      </c>
      <c r="G10" s="23">
        <f>((F10-E10)/E10)</f>
        <v>-0.10727786226374104</v>
      </c>
      <c r="H10" s="11">
        <v>10186</v>
      </c>
      <c r="I10" s="11">
        <v>9889</v>
      </c>
      <c r="J10" s="23">
        <f>((I10-H10)/H10)</f>
        <v>-2.9157667386609073E-2</v>
      </c>
      <c r="K10" s="11">
        <v>7766</v>
      </c>
      <c r="L10" s="11">
        <v>8500</v>
      </c>
      <c r="M10" s="23">
        <f>((L10-K10)/K10)</f>
        <v>9.4514550605202169E-2</v>
      </c>
      <c r="N10" s="64">
        <v>144</v>
      </c>
      <c r="O10" s="64">
        <v>3</v>
      </c>
      <c r="P10" s="23">
        <f>((O10-N10)/N10)</f>
        <v>-0.97916666666666663</v>
      </c>
    </row>
    <row r="11" spans="1:17" s="3" customFormat="1" ht="18">
      <c r="B11" s="12"/>
      <c r="C11" s="12"/>
      <c r="D11" s="13"/>
      <c r="E11" s="12"/>
      <c r="F11" s="12"/>
      <c r="G11" s="13"/>
      <c r="H11" s="12"/>
      <c r="I11" s="12"/>
      <c r="J11" s="13"/>
      <c r="K11" s="12"/>
      <c r="L11" s="12"/>
      <c r="M11" s="13"/>
      <c r="N11" s="12"/>
      <c r="O11" s="12"/>
      <c r="P11" s="13"/>
    </row>
    <row r="12" spans="1:17" s="3" customFormat="1" ht="18">
      <c r="B12" s="12"/>
      <c r="C12" s="12"/>
      <c r="D12" s="13"/>
      <c r="E12" s="12"/>
      <c r="F12" s="12"/>
      <c r="G12" s="13"/>
      <c r="H12" s="12"/>
      <c r="I12" s="12"/>
      <c r="J12" s="13"/>
      <c r="K12" s="12"/>
      <c r="L12" s="12"/>
      <c r="M12" s="13"/>
      <c r="N12" s="12"/>
      <c r="O12" s="12"/>
      <c r="P12" s="13"/>
    </row>
    <row r="15" spans="1:17" ht="42" customHeight="1">
      <c r="B15" s="146" t="s">
        <v>35</v>
      </c>
      <c r="C15" s="146"/>
      <c r="D15" s="146"/>
      <c r="E15" s="156" t="s">
        <v>6</v>
      </c>
      <c r="F15" s="156"/>
      <c r="G15" s="156"/>
      <c r="H15" s="156" t="s">
        <v>7</v>
      </c>
      <c r="I15" s="156"/>
      <c r="J15" s="156"/>
      <c r="K15" s="156" t="s">
        <v>38</v>
      </c>
      <c r="L15" s="156"/>
      <c r="M15" s="156"/>
      <c r="N15" s="156" t="s">
        <v>8</v>
      </c>
      <c r="O15" s="156"/>
      <c r="P15" s="156"/>
    </row>
    <row r="16" spans="1:17" s="2" customFormat="1" ht="42" customHeight="1">
      <c r="B16" s="22">
        <v>2016</v>
      </c>
      <c r="C16" s="22">
        <v>2017</v>
      </c>
      <c r="D16" s="10" t="s">
        <v>5</v>
      </c>
      <c r="E16" s="22">
        <v>2016</v>
      </c>
      <c r="F16" s="22">
        <v>2017</v>
      </c>
      <c r="G16" s="10" t="s">
        <v>5</v>
      </c>
      <c r="H16" s="22">
        <v>2016</v>
      </c>
      <c r="I16" s="22">
        <v>2017</v>
      </c>
      <c r="J16" s="10" t="s">
        <v>5</v>
      </c>
      <c r="K16" s="22">
        <v>2016</v>
      </c>
      <c r="L16" s="22">
        <v>2017</v>
      </c>
      <c r="M16" s="10" t="s">
        <v>5</v>
      </c>
      <c r="N16" s="22">
        <v>2016</v>
      </c>
      <c r="O16" s="22">
        <v>2017</v>
      </c>
      <c r="P16" s="10" t="s">
        <v>5</v>
      </c>
    </row>
    <row r="17" spans="1:17" ht="51.75" customHeight="1">
      <c r="B17" s="11">
        <f>E17+H17+K17+N17</f>
        <v>30990</v>
      </c>
      <c r="C17" s="11">
        <f>F17+I17+L17+O17</f>
        <v>27457</v>
      </c>
      <c r="D17" s="23">
        <f>((C17-B17)/B17)</f>
        <v>-0.11400451758631816</v>
      </c>
      <c r="E17" s="64">
        <v>18274</v>
      </c>
      <c r="F17" s="64">
        <v>15094</v>
      </c>
      <c r="G17" s="23">
        <f>((F17-E17)/E17)</f>
        <v>-0.17401773010835067</v>
      </c>
      <c r="H17" s="64">
        <v>8180</v>
      </c>
      <c r="I17" s="64">
        <v>7772</v>
      </c>
      <c r="J17" s="23">
        <f>((I17-H17)/H17)</f>
        <v>-4.987775061124694E-2</v>
      </c>
      <c r="K17" s="64">
        <v>4392</v>
      </c>
      <c r="L17" s="64">
        <v>4588</v>
      </c>
      <c r="M17" s="23">
        <f>((L17-K17)/K17)</f>
        <v>4.4626593806921674E-2</v>
      </c>
      <c r="N17" s="64">
        <v>144</v>
      </c>
      <c r="O17" s="64">
        <v>3</v>
      </c>
      <c r="P17" s="23">
        <f>((O17-N17)/N17)</f>
        <v>-0.97916666666666663</v>
      </c>
    </row>
    <row r="18" spans="1:17" ht="18">
      <c r="B18" s="12"/>
      <c r="C18" s="12"/>
      <c r="D18" s="13"/>
      <c r="E18" s="12"/>
      <c r="F18" s="12"/>
      <c r="G18" s="13"/>
      <c r="H18" s="12"/>
      <c r="I18" s="12"/>
      <c r="J18" s="13"/>
      <c r="K18" s="12"/>
      <c r="L18" s="12"/>
      <c r="M18" s="13"/>
      <c r="N18" s="12"/>
      <c r="O18" s="12"/>
      <c r="P18" s="13"/>
    </row>
    <row r="19" spans="1:17" ht="18">
      <c r="B19" s="12"/>
      <c r="C19" s="12"/>
      <c r="D19" s="13"/>
      <c r="E19" s="12"/>
      <c r="F19" s="12"/>
      <c r="G19" s="13"/>
      <c r="H19" s="12"/>
      <c r="I19" s="12"/>
      <c r="J19" s="13"/>
      <c r="K19" s="12"/>
      <c r="L19" s="12"/>
      <c r="M19" s="13"/>
      <c r="N19" s="12"/>
      <c r="O19" s="12"/>
      <c r="P19" s="13"/>
    </row>
    <row r="20" spans="1:17" ht="18">
      <c r="B20" s="12"/>
      <c r="C20" s="12"/>
      <c r="D20" s="13"/>
      <c r="E20" s="12"/>
      <c r="F20" s="12"/>
      <c r="G20" s="13"/>
      <c r="H20" s="12"/>
      <c r="I20" s="12"/>
      <c r="J20" s="13"/>
      <c r="K20" s="12"/>
      <c r="L20" s="12"/>
      <c r="M20" s="13"/>
      <c r="N20" s="12"/>
      <c r="O20" s="12"/>
      <c r="P20" s="13"/>
    </row>
    <row r="21" spans="1:17" ht="16.5" customHeight="1">
      <c r="B21" s="8"/>
      <c r="C21" s="8"/>
      <c r="D21" s="9"/>
      <c r="E21" s="8"/>
      <c r="F21" s="8"/>
      <c r="G21" s="9"/>
      <c r="H21" s="8"/>
      <c r="I21" s="8"/>
      <c r="J21" s="9"/>
      <c r="K21" s="8"/>
      <c r="L21" s="8"/>
      <c r="M21" s="9"/>
      <c r="N21" s="8"/>
      <c r="O21" s="8"/>
      <c r="P21" s="9"/>
    </row>
    <row r="22" spans="1:17" ht="90" customHeight="1">
      <c r="B22" s="8"/>
      <c r="C22" s="8"/>
      <c r="D22" s="146" t="s">
        <v>10</v>
      </c>
      <c r="E22" s="146"/>
      <c r="F22" s="146"/>
      <c r="G22" s="156" t="s">
        <v>11</v>
      </c>
      <c r="H22" s="156"/>
      <c r="I22" s="156"/>
      <c r="J22" s="71"/>
      <c r="K22" s="71"/>
      <c r="L22" s="67"/>
      <c r="M22" s="68"/>
      <c r="N22" s="68"/>
      <c r="O22" s="68"/>
      <c r="P22" s="9"/>
    </row>
    <row r="23" spans="1:17" s="2" customFormat="1" ht="42" customHeight="1">
      <c r="B23" s="8"/>
      <c r="C23" s="8"/>
      <c r="D23" s="22">
        <v>2016</v>
      </c>
      <c r="E23" s="22">
        <v>2017</v>
      </c>
      <c r="F23" s="10" t="s">
        <v>5</v>
      </c>
      <c r="G23" s="22">
        <v>2016</v>
      </c>
      <c r="H23" s="22">
        <v>2017</v>
      </c>
      <c r="I23" s="10" t="s">
        <v>5</v>
      </c>
      <c r="J23" s="66"/>
      <c r="K23" s="66"/>
      <c r="L23" s="67"/>
      <c r="M23" s="65"/>
      <c r="N23" s="66"/>
      <c r="O23" s="67"/>
      <c r="P23" s="9"/>
    </row>
    <row r="24" spans="1:17" ht="52.5" customHeight="1">
      <c r="B24" s="8"/>
      <c r="C24" s="8"/>
      <c r="D24" s="11">
        <v>288</v>
      </c>
      <c r="E24" s="11">
        <v>527</v>
      </c>
      <c r="F24" s="23">
        <f>((E24-D24)/D24)</f>
        <v>0.82986111111111116</v>
      </c>
      <c r="G24" s="11">
        <v>1694</v>
      </c>
      <c r="H24" s="11">
        <v>5295</v>
      </c>
      <c r="I24" s="23">
        <f>((H24-G24)/G24)</f>
        <v>2.1257378984651711</v>
      </c>
      <c r="J24" s="25"/>
      <c r="K24" s="25"/>
      <c r="L24" s="26"/>
      <c r="M24" s="25"/>
      <c r="N24" s="69"/>
      <c r="O24" s="26"/>
      <c r="P24" s="9"/>
    </row>
    <row r="25" spans="1:17" ht="20.25">
      <c r="B25" s="8"/>
      <c r="C25" s="8"/>
      <c r="D25" s="25"/>
      <c r="E25" s="25"/>
      <c r="F25" s="26"/>
      <c r="G25" s="25"/>
      <c r="H25" s="25"/>
      <c r="I25" s="26"/>
      <c r="J25" s="25"/>
      <c r="K25" s="25"/>
      <c r="L25" s="26"/>
      <c r="M25" s="25"/>
      <c r="N25" s="25"/>
      <c r="O25" s="26"/>
      <c r="P25" s="9"/>
    </row>
    <row r="26" spans="1:17" ht="20.25">
      <c r="B26" s="8"/>
      <c r="C26" s="8"/>
      <c r="D26" s="25"/>
      <c r="E26" s="25"/>
      <c r="F26" s="26"/>
      <c r="G26" s="25"/>
      <c r="H26" s="25"/>
      <c r="I26" s="26"/>
      <c r="J26" s="25"/>
      <c r="K26" s="25"/>
      <c r="L26" s="26"/>
      <c r="M26" s="25"/>
      <c r="N26" s="25"/>
      <c r="O26" s="26"/>
      <c r="P26" s="9"/>
    </row>
    <row r="27" spans="1:17" ht="20.25">
      <c r="B27" s="8"/>
      <c r="C27" s="8"/>
      <c r="D27" s="25"/>
      <c r="E27" s="25"/>
      <c r="F27" s="26"/>
      <c r="G27" s="25"/>
      <c r="H27" s="25"/>
      <c r="I27" s="26"/>
      <c r="J27" s="25"/>
      <c r="K27" s="25"/>
      <c r="L27" s="26"/>
      <c r="M27" s="25"/>
      <c r="N27" s="25"/>
      <c r="O27" s="26"/>
      <c r="P27" s="9"/>
    </row>
    <row r="28" spans="1:17" ht="20.25">
      <c r="B28" s="8"/>
      <c r="C28" s="8"/>
      <c r="D28" s="25"/>
      <c r="E28" s="25"/>
      <c r="F28" s="26"/>
      <c r="G28" s="25"/>
      <c r="H28" s="25"/>
      <c r="I28" s="26"/>
      <c r="J28" s="25"/>
      <c r="K28" s="25"/>
      <c r="L28" s="26"/>
      <c r="M28" s="25"/>
      <c r="N28" s="25"/>
      <c r="O28" s="26"/>
      <c r="P28" s="9"/>
    </row>
    <row r="29" spans="1:17" ht="27">
      <c r="A29" s="130" t="s">
        <v>9</v>
      </c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</row>
    <row r="30" spans="1:17" ht="25.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</row>
    <row r="32" spans="1:17" ht="52.5" customHeight="1">
      <c r="H32" s="22">
        <v>2016</v>
      </c>
      <c r="I32" s="22">
        <v>2017</v>
      </c>
      <c r="J32" s="10" t="s">
        <v>5</v>
      </c>
    </row>
    <row r="33" spans="1:17" ht="52.5" customHeight="1">
      <c r="H33" s="11">
        <v>419</v>
      </c>
      <c r="I33" s="11">
        <v>1064</v>
      </c>
      <c r="J33" s="23">
        <f>((I33-H33)/H33)</f>
        <v>1.5393794749403342</v>
      </c>
    </row>
    <row r="34" spans="1:17" ht="20.25">
      <c r="B34" s="8"/>
      <c r="C34" s="8"/>
      <c r="D34" s="25"/>
      <c r="E34" s="25"/>
      <c r="F34" s="26"/>
      <c r="G34" s="25"/>
      <c r="H34" s="25"/>
      <c r="I34" s="26"/>
      <c r="J34" s="25"/>
      <c r="K34" s="25"/>
      <c r="L34" s="26"/>
      <c r="M34" s="25"/>
      <c r="N34" s="25"/>
      <c r="O34" s="26"/>
      <c r="P34" s="9"/>
    </row>
    <row r="35" spans="1:17" ht="20.25">
      <c r="B35" s="8"/>
      <c r="C35" s="8"/>
      <c r="D35" s="25"/>
      <c r="E35" s="25"/>
      <c r="F35" s="26"/>
      <c r="G35" s="25"/>
      <c r="H35" s="25"/>
      <c r="I35" s="26"/>
      <c r="J35" s="25"/>
      <c r="K35" s="25"/>
      <c r="L35" s="26"/>
      <c r="M35" s="25"/>
      <c r="N35" s="25"/>
      <c r="O35" s="26"/>
      <c r="P35" s="9"/>
    </row>
    <row r="36" spans="1:17">
      <c r="B36" s="8"/>
      <c r="C36" s="8"/>
      <c r="D36" s="9"/>
      <c r="E36" s="8"/>
      <c r="F36" s="8"/>
      <c r="G36" s="9"/>
      <c r="H36" s="8"/>
      <c r="I36" s="8"/>
      <c r="J36" s="9"/>
      <c r="K36" s="8"/>
      <c r="L36" s="8"/>
      <c r="M36" s="9"/>
      <c r="N36" s="8"/>
      <c r="O36" s="8"/>
      <c r="P36" s="9"/>
    </row>
    <row r="37" spans="1:17">
      <c r="B37" s="8"/>
      <c r="C37" s="8"/>
      <c r="D37" s="9"/>
      <c r="E37" s="8"/>
      <c r="F37" s="8"/>
      <c r="G37" s="9"/>
      <c r="H37" s="8"/>
      <c r="I37" s="8"/>
      <c r="J37" s="9"/>
      <c r="K37" s="8"/>
      <c r="L37" s="8"/>
      <c r="M37" s="9"/>
      <c r="N37" s="8"/>
      <c r="O37" s="8"/>
      <c r="P37" s="9"/>
    </row>
    <row r="38" spans="1:17">
      <c r="B38" s="8"/>
      <c r="C38" s="8"/>
      <c r="D38" s="9"/>
      <c r="E38" s="8"/>
      <c r="F38" s="8"/>
      <c r="G38" s="9"/>
      <c r="H38" s="8"/>
      <c r="I38" s="8"/>
      <c r="J38" s="9"/>
      <c r="K38" s="8"/>
      <c r="L38" s="8"/>
      <c r="M38" s="9"/>
      <c r="N38" s="8"/>
      <c r="O38" s="8"/>
      <c r="P38" s="9"/>
    </row>
    <row r="39" spans="1:17" ht="27">
      <c r="A39" s="130" t="s">
        <v>66</v>
      </c>
      <c r="B39" s="130"/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</row>
    <row r="40" spans="1:17" ht="27">
      <c r="B40" s="5"/>
      <c r="C40" s="5"/>
      <c r="D40" s="130" t="s">
        <v>69</v>
      </c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5"/>
    </row>
    <row r="41" spans="1:17" ht="20.25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1:17" ht="20.25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1:17" ht="21" customHeight="1">
      <c r="B43" s="8"/>
      <c r="C43" s="8"/>
      <c r="D43" s="9"/>
      <c r="E43" s="8"/>
      <c r="F43" s="8"/>
      <c r="G43" s="9"/>
      <c r="H43" s="8"/>
      <c r="I43" s="8"/>
      <c r="J43" s="9"/>
      <c r="K43" s="8"/>
      <c r="L43" s="8"/>
      <c r="M43" s="9"/>
      <c r="N43" s="8"/>
      <c r="O43" s="8"/>
      <c r="P43" s="9"/>
    </row>
    <row r="44" spans="1:17" ht="42" customHeight="1">
      <c r="B44" s="8"/>
      <c r="C44" s="8"/>
      <c r="D44" s="146" t="s">
        <v>12</v>
      </c>
      <c r="E44" s="146"/>
      <c r="F44" s="146"/>
      <c r="G44" s="128" t="s">
        <v>33</v>
      </c>
      <c r="H44" s="132"/>
      <c r="I44" s="129"/>
      <c r="J44" s="128" t="s">
        <v>64</v>
      </c>
      <c r="K44" s="132"/>
      <c r="L44" s="129"/>
      <c r="M44" s="128" t="s">
        <v>13</v>
      </c>
      <c r="N44" s="132"/>
      <c r="O44" s="129"/>
      <c r="P44" s="9"/>
    </row>
    <row r="45" spans="1:17" s="2" customFormat="1" ht="42" customHeight="1">
      <c r="B45" s="8"/>
      <c r="C45" s="8"/>
      <c r="D45" s="21">
        <v>2016</v>
      </c>
      <c r="E45" s="22">
        <v>2017</v>
      </c>
      <c r="F45" s="10" t="s">
        <v>5</v>
      </c>
      <c r="G45" s="21">
        <v>2016</v>
      </c>
      <c r="H45" s="22">
        <v>2017</v>
      </c>
      <c r="I45" s="10" t="s">
        <v>5</v>
      </c>
      <c r="J45" s="21">
        <v>2016</v>
      </c>
      <c r="K45" s="22">
        <v>2017</v>
      </c>
      <c r="L45" s="10" t="s">
        <v>5</v>
      </c>
      <c r="M45" s="21">
        <v>2016</v>
      </c>
      <c r="N45" s="22">
        <v>2017</v>
      </c>
      <c r="O45" s="10" t="s">
        <v>5</v>
      </c>
      <c r="P45" s="9"/>
    </row>
    <row r="46" spans="1:17" ht="52.5" customHeight="1">
      <c r="B46" s="8"/>
      <c r="C46" s="8"/>
      <c r="D46" s="11">
        <v>4903</v>
      </c>
      <c r="E46" s="11">
        <v>9994</v>
      </c>
      <c r="F46" s="23">
        <f>((E46-D46)/D46)</f>
        <v>1.0383438710993269</v>
      </c>
      <c r="G46" s="11">
        <v>204</v>
      </c>
      <c r="H46" s="11">
        <v>393</v>
      </c>
      <c r="I46" s="23">
        <f>((H46-G46)/G46)</f>
        <v>0.92647058823529416</v>
      </c>
      <c r="J46" s="11">
        <v>1916</v>
      </c>
      <c r="K46" s="11">
        <v>2148</v>
      </c>
      <c r="L46" s="23">
        <f>((K46-J46)/J46)</f>
        <v>0.12108559498956159</v>
      </c>
      <c r="M46" s="11">
        <v>4285</v>
      </c>
      <c r="N46" s="11">
        <v>7846</v>
      </c>
      <c r="O46" s="23">
        <f>((N46-M46)/M46)</f>
        <v>0.83103850641773624</v>
      </c>
      <c r="P46" s="24"/>
    </row>
    <row r="47" spans="1:17" ht="20.25">
      <c r="B47" s="8"/>
      <c r="C47" s="8"/>
      <c r="D47" s="25"/>
      <c r="E47" s="25"/>
      <c r="F47" s="26"/>
      <c r="G47" s="25"/>
      <c r="H47" s="25"/>
      <c r="I47" s="26"/>
      <c r="J47" s="25"/>
      <c r="K47" s="25"/>
      <c r="L47" s="26"/>
      <c r="M47" s="25"/>
      <c r="N47" s="25"/>
      <c r="O47" s="26"/>
      <c r="P47" s="24"/>
    </row>
    <row r="48" spans="1:17" ht="20.25">
      <c r="B48" s="8"/>
      <c r="C48" s="8"/>
      <c r="D48" s="25"/>
      <c r="E48" s="25"/>
      <c r="F48" s="26"/>
      <c r="G48" s="25"/>
      <c r="H48" s="25"/>
      <c r="I48" s="26"/>
      <c r="J48" s="25"/>
      <c r="K48" s="25"/>
      <c r="L48" s="26"/>
      <c r="M48" s="25"/>
      <c r="N48" s="25"/>
      <c r="O48" s="26"/>
      <c r="P48" s="24"/>
    </row>
    <row r="49" spans="1:17" ht="20.25">
      <c r="B49" s="8"/>
      <c r="C49" s="8"/>
      <c r="D49" s="25"/>
      <c r="E49" s="25"/>
      <c r="F49" s="26"/>
      <c r="G49" s="135" t="s">
        <v>65</v>
      </c>
      <c r="H49" s="135"/>
      <c r="I49" s="135"/>
      <c r="J49" s="135"/>
      <c r="K49" s="135"/>
      <c r="L49" s="135"/>
      <c r="M49" s="25"/>
      <c r="N49" s="25"/>
      <c r="O49" s="26"/>
      <c r="P49" s="24"/>
    </row>
    <row r="50" spans="1:17" ht="20.25" customHeight="1">
      <c r="B50" s="8"/>
      <c r="C50" s="8"/>
      <c r="D50" s="8"/>
      <c r="E50" s="8"/>
      <c r="F50" s="9"/>
      <c r="G50" s="8"/>
      <c r="H50" s="8"/>
      <c r="I50" s="9"/>
      <c r="J50" s="8"/>
      <c r="K50" s="8"/>
      <c r="L50" s="9"/>
      <c r="M50" s="8"/>
      <c r="N50" s="8"/>
      <c r="O50" s="9"/>
      <c r="P50" s="9"/>
    </row>
    <row r="51" spans="1:17" s="2" customFormat="1" ht="42" customHeight="1">
      <c r="B51" s="8"/>
      <c r="C51" s="8"/>
      <c r="D51" s="8"/>
      <c r="E51" s="8"/>
      <c r="F51" s="146" t="s">
        <v>14</v>
      </c>
      <c r="G51" s="146"/>
      <c r="H51" s="157">
        <v>2016</v>
      </c>
      <c r="I51" s="158"/>
      <c r="J51" s="159">
        <v>2017</v>
      </c>
      <c r="K51" s="160"/>
      <c r="L51" s="124" t="s">
        <v>15</v>
      </c>
      <c r="M51" s="125"/>
      <c r="N51" s="8"/>
      <c r="O51" s="9"/>
      <c r="P51" s="9"/>
    </row>
    <row r="52" spans="1:17" ht="42" customHeight="1">
      <c r="B52" s="8"/>
      <c r="C52" s="8"/>
      <c r="D52" s="8"/>
      <c r="E52" s="8"/>
      <c r="F52" s="137" t="s">
        <v>16</v>
      </c>
      <c r="G52" s="137"/>
      <c r="H52" s="138">
        <v>3955</v>
      </c>
      <c r="I52" s="138"/>
      <c r="J52" s="138">
        <v>4284</v>
      </c>
      <c r="K52" s="138"/>
      <c r="L52" s="140">
        <f>((J52-H52)/H52)</f>
        <v>8.3185840707964601E-2</v>
      </c>
      <c r="M52" s="141"/>
      <c r="N52" s="8"/>
      <c r="O52" s="9"/>
      <c r="P52" s="9"/>
    </row>
    <row r="53" spans="1:17" ht="42" customHeight="1">
      <c r="B53" s="8"/>
      <c r="C53" s="8"/>
      <c r="D53" s="8"/>
      <c r="E53" s="8"/>
      <c r="F53" s="137"/>
      <c r="G53" s="137"/>
      <c r="H53" s="138">
        <v>12358243241</v>
      </c>
      <c r="I53" s="138"/>
      <c r="J53" s="138">
        <v>8397409985</v>
      </c>
      <c r="K53" s="138"/>
      <c r="L53" s="154"/>
      <c r="M53" s="154"/>
      <c r="N53" s="8"/>
      <c r="O53" s="9"/>
      <c r="P53" s="9"/>
    </row>
    <row r="54" spans="1:17" ht="42" customHeight="1">
      <c r="B54" s="8"/>
      <c r="C54" s="8"/>
      <c r="D54" s="8"/>
      <c r="E54" s="8"/>
      <c r="F54" s="137" t="s">
        <v>17</v>
      </c>
      <c r="G54" s="137"/>
      <c r="H54" s="138">
        <v>2746</v>
      </c>
      <c r="I54" s="138"/>
      <c r="J54" s="138">
        <v>3267</v>
      </c>
      <c r="K54" s="138"/>
      <c r="L54" s="140">
        <f>((J54-H54)/H54)</f>
        <v>0.1897305171158048</v>
      </c>
      <c r="M54" s="141"/>
      <c r="N54" s="8"/>
      <c r="O54" s="9"/>
      <c r="P54" s="9"/>
    </row>
    <row r="55" spans="1:17" ht="42" customHeight="1">
      <c r="B55" s="8"/>
      <c r="C55" s="8"/>
      <c r="D55" s="8"/>
      <c r="E55" s="8"/>
      <c r="F55" s="137"/>
      <c r="G55" s="137"/>
      <c r="H55" s="138">
        <v>4047199876</v>
      </c>
      <c r="I55" s="138"/>
      <c r="J55" s="138">
        <v>4407201547</v>
      </c>
      <c r="K55" s="138"/>
      <c r="L55" s="154"/>
      <c r="M55" s="154"/>
      <c r="N55" s="8"/>
      <c r="O55" s="9"/>
      <c r="P55" s="9"/>
    </row>
    <row r="56" spans="1:17" ht="42" customHeight="1">
      <c r="B56" s="8"/>
      <c r="C56" s="8"/>
      <c r="D56" s="8"/>
      <c r="E56" s="8"/>
      <c r="F56" s="137" t="s">
        <v>18</v>
      </c>
      <c r="G56" s="137"/>
      <c r="H56" s="138">
        <v>113</v>
      </c>
      <c r="I56" s="138"/>
      <c r="J56" s="138">
        <v>112</v>
      </c>
      <c r="K56" s="138"/>
      <c r="L56" s="140">
        <f>((J56-H56)/H56)</f>
        <v>-8.8495575221238937E-3</v>
      </c>
      <c r="M56" s="141"/>
      <c r="N56" s="8"/>
      <c r="O56" s="9"/>
      <c r="P56" s="9"/>
    </row>
    <row r="57" spans="1:17" ht="42" customHeight="1">
      <c r="B57" s="8"/>
      <c r="C57" s="8"/>
      <c r="D57" s="8"/>
      <c r="E57" s="8"/>
      <c r="F57" s="137"/>
      <c r="G57" s="137"/>
      <c r="H57" s="138">
        <v>5732166702</v>
      </c>
      <c r="I57" s="138"/>
      <c r="J57" s="138">
        <v>1815624880</v>
      </c>
      <c r="K57" s="138"/>
      <c r="L57" s="154"/>
      <c r="M57" s="154"/>
      <c r="N57" s="8"/>
      <c r="O57" s="9"/>
      <c r="P57" s="9"/>
    </row>
    <row r="58" spans="1:17" ht="42" customHeight="1">
      <c r="B58" s="8"/>
      <c r="C58" s="8"/>
      <c r="D58" s="8"/>
      <c r="E58" s="8"/>
      <c r="F58" s="137" t="s">
        <v>19</v>
      </c>
      <c r="G58" s="137"/>
      <c r="H58" s="138">
        <v>1096</v>
      </c>
      <c r="I58" s="138"/>
      <c r="J58" s="138">
        <v>905</v>
      </c>
      <c r="K58" s="138"/>
      <c r="L58" s="140">
        <f>((J58-H58)/H58)</f>
        <v>-0.17427007299270073</v>
      </c>
      <c r="M58" s="141"/>
      <c r="N58" s="8"/>
      <c r="O58" s="9"/>
      <c r="P58" s="9"/>
    </row>
    <row r="59" spans="1:17" ht="42" customHeight="1">
      <c r="B59" s="8"/>
      <c r="C59" s="8"/>
      <c r="D59" s="8"/>
      <c r="E59" s="8"/>
      <c r="F59" s="137"/>
      <c r="G59" s="137"/>
      <c r="H59" s="138">
        <v>2578876663</v>
      </c>
      <c r="I59" s="138"/>
      <c r="J59" s="138">
        <v>2174583558</v>
      </c>
      <c r="K59" s="138"/>
      <c r="L59" s="154"/>
      <c r="M59" s="154"/>
      <c r="N59" s="8"/>
      <c r="O59" s="9"/>
      <c r="P59" s="9"/>
    </row>
    <row r="60" spans="1:17" ht="18">
      <c r="B60" s="8"/>
      <c r="C60" s="8"/>
      <c r="D60" s="8"/>
      <c r="E60" s="8"/>
      <c r="F60" s="14"/>
      <c r="G60" s="14"/>
      <c r="H60" s="12"/>
      <c r="I60" s="12"/>
      <c r="J60" s="12"/>
      <c r="K60" s="12"/>
      <c r="L60" s="15"/>
      <c r="M60" s="15"/>
      <c r="N60" s="8"/>
      <c r="O60" s="9"/>
      <c r="P60" s="9"/>
    </row>
    <row r="61" spans="1:17" ht="18">
      <c r="B61" s="8"/>
      <c r="C61" s="8"/>
      <c r="D61" s="8"/>
      <c r="E61" s="8"/>
      <c r="F61" s="14"/>
      <c r="G61" s="14"/>
      <c r="H61" s="12"/>
      <c r="I61" s="12"/>
      <c r="J61" s="12"/>
      <c r="K61" s="12"/>
      <c r="L61" s="15"/>
      <c r="M61" s="15"/>
      <c r="N61" s="8"/>
      <c r="O61" s="9"/>
      <c r="P61" s="9"/>
    </row>
    <row r="62" spans="1:17" ht="21" customHeight="1"/>
    <row r="63" spans="1:17" ht="18.75" customHeight="1"/>
    <row r="64" spans="1:17" ht="25.5" hidden="1">
      <c r="A64" s="131" t="s">
        <v>24</v>
      </c>
      <c r="B64" s="131"/>
      <c r="C64" s="131"/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</row>
    <row r="65" spans="1:18" ht="18.75">
      <c r="F65" s="4"/>
      <c r="G65" s="4"/>
      <c r="H65" s="4"/>
      <c r="I65" s="4"/>
    </row>
    <row r="66" spans="1:18" ht="18.75">
      <c r="F66" s="4"/>
      <c r="G66" s="4"/>
      <c r="H66" s="4"/>
      <c r="I66" s="4"/>
    </row>
    <row r="67" spans="1:18" ht="18.75">
      <c r="F67" s="4"/>
      <c r="G67" s="4"/>
      <c r="H67" s="4"/>
      <c r="I67" s="4"/>
    </row>
    <row r="68" spans="1:18" ht="25.5" customHeight="1">
      <c r="A68" s="139" t="s">
        <v>36</v>
      </c>
      <c r="B68" s="139"/>
      <c r="C68" s="139"/>
      <c r="D68" s="139"/>
      <c r="E68" s="139"/>
      <c r="F68" s="139"/>
      <c r="G68" s="139"/>
      <c r="H68" s="139"/>
      <c r="I68" s="139"/>
      <c r="J68" s="139"/>
      <c r="K68" s="139"/>
      <c r="L68" s="139"/>
      <c r="M68" s="139"/>
      <c r="N68" s="139"/>
      <c r="O68" s="139"/>
      <c r="P68" s="139"/>
      <c r="Q68" s="139"/>
    </row>
    <row r="69" spans="1:18" ht="27">
      <c r="A69" s="139" t="s">
        <v>37</v>
      </c>
      <c r="B69" s="139"/>
      <c r="C69" s="139"/>
      <c r="D69" s="139"/>
      <c r="E69" s="139"/>
      <c r="F69" s="139"/>
      <c r="G69" s="139"/>
      <c r="H69" s="139"/>
      <c r="I69" s="139"/>
      <c r="J69" s="139"/>
      <c r="K69" s="139"/>
      <c r="L69" s="139"/>
      <c r="M69" s="139"/>
      <c r="N69" s="139"/>
      <c r="O69" s="139"/>
      <c r="P69" s="139"/>
      <c r="Q69" s="139"/>
    </row>
    <row r="70" spans="1:18" ht="24.75" customHeight="1">
      <c r="D70" s="130" t="s">
        <v>67</v>
      </c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</row>
    <row r="71" spans="1:18" ht="26.25" hidden="1">
      <c r="A71" s="17"/>
      <c r="B71" s="136" t="s">
        <v>28</v>
      </c>
      <c r="C71" s="136"/>
      <c r="D71" s="136"/>
      <c r="E71" s="136"/>
      <c r="F71" s="136"/>
      <c r="G71" s="136"/>
      <c r="H71" s="136"/>
      <c r="I71" s="136"/>
      <c r="J71" s="136"/>
      <c r="K71" s="136"/>
      <c r="L71" s="136"/>
      <c r="M71" s="136"/>
      <c r="N71" s="136"/>
      <c r="O71" s="17"/>
      <c r="P71" s="17"/>
      <c r="Q71" s="17"/>
      <c r="R71" s="17"/>
    </row>
    <row r="72" spans="1:18" ht="25.5" hidden="1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</row>
    <row r="73" spans="1:18" ht="26.25" hidden="1">
      <c r="A73" s="19" t="s">
        <v>30</v>
      </c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</row>
    <row r="74" spans="1:18" ht="25.5" hidden="1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</row>
    <row r="75" spans="1:18" ht="26.25" hidden="1">
      <c r="A75" s="153" t="s">
        <v>31</v>
      </c>
      <c r="B75" s="153"/>
      <c r="C75" s="153"/>
      <c r="D75" s="153"/>
      <c r="E75" s="153"/>
      <c r="F75" s="153"/>
      <c r="G75" s="153"/>
      <c r="H75" s="153"/>
      <c r="I75" s="153"/>
      <c r="J75" s="153"/>
      <c r="K75" s="153"/>
      <c r="L75" s="153"/>
      <c r="M75" s="153"/>
      <c r="N75" s="153"/>
      <c r="O75" s="153"/>
      <c r="P75" s="153"/>
      <c r="Q75" s="153"/>
      <c r="R75" s="153"/>
    </row>
    <row r="76" spans="1:18" ht="26.25" hidden="1">
      <c r="A76" s="17"/>
      <c r="B76" s="20" t="s">
        <v>26</v>
      </c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</row>
    <row r="77" spans="1:18" ht="25.5" hidden="1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</row>
    <row r="78" spans="1:18" ht="26.25" hidden="1">
      <c r="A78" s="153" t="s">
        <v>32</v>
      </c>
      <c r="B78" s="153"/>
      <c r="C78" s="153"/>
      <c r="D78" s="153"/>
      <c r="E78" s="153"/>
      <c r="F78" s="153"/>
      <c r="G78" s="153"/>
      <c r="H78" s="153"/>
      <c r="I78" s="153"/>
      <c r="J78" s="153"/>
      <c r="K78" s="153"/>
      <c r="L78" s="153"/>
      <c r="M78" s="153"/>
      <c r="N78" s="153"/>
      <c r="O78" s="153"/>
      <c r="P78" s="153"/>
      <c r="Q78" s="153"/>
      <c r="R78" s="153"/>
    </row>
    <row r="79" spans="1:18" ht="26.25" hidden="1">
      <c r="A79" s="17"/>
      <c r="B79" s="20" t="s">
        <v>27</v>
      </c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</row>
    <row r="80" spans="1:18" ht="25.5" hidden="1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</row>
    <row r="81" spans="1:18" ht="25.5" hidden="1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</row>
    <row r="82" spans="1:18" ht="26.25" hidden="1">
      <c r="A82" s="136" t="s">
        <v>25</v>
      </c>
      <c r="B82" s="136"/>
      <c r="C82" s="136"/>
      <c r="D82" s="136"/>
      <c r="E82" s="136"/>
      <c r="F82" s="136"/>
      <c r="G82" s="136"/>
      <c r="H82" s="136"/>
      <c r="I82" s="136"/>
      <c r="J82" s="136"/>
      <c r="K82" s="136"/>
      <c r="L82" s="136"/>
      <c r="M82" s="136"/>
      <c r="N82" s="136"/>
      <c r="O82" s="136"/>
      <c r="P82" s="136"/>
      <c r="Q82" s="136"/>
      <c r="R82" s="136"/>
    </row>
    <row r="83" spans="1:18" ht="26.25" hidden="1">
      <c r="A83" s="136" t="s">
        <v>29</v>
      </c>
      <c r="B83" s="136"/>
      <c r="C83" s="136"/>
      <c r="D83" s="136"/>
      <c r="E83" s="136"/>
      <c r="F83" s="136"/>
      <c r="G83" s="136"/>
      <c r="H83" s="136"/>
      <c r="I83" s="136"/>
      <c r="J83" s="136"/>
      <c r="K83" s="136"/>
      <c r="L83" s="136"/>
      <c r="M83" s="136"/>
      <c r="N83" s="136"/>
      <c r="O83" s="136"/>
      <c r="P83" s="136"/>
      <c r="Q83" s="17"/>
      <c r="R83" s="17"/>
    </row>
    <row r="84" spans="1:18" ht="26.25" hidden="1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7"/>
      <c r="R84" s="17"/>
    </row>
    <row r="85" spans="1:18" ht="26.25" hidden="1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7"/>
      <c r="R85" s="17"/>
    </row>
    <row r="86" spans="1:18" ht="18.75" hidden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1:18" ht="18.7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1:18" ht="12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1:18" ht="37.5" customHeight="1">
      <c r="A89" s="7"/>
      <c r="B89" s="7"/>
      <c r="C89" s="7"/>
      <c r="D89" s="7"/>
      <c r="E89" s="7"/>
      <c r="F89" s="146" t="s">
        <v>14</v>
      </c>
      <c r="G89" s="146"/>
      <c r="H89" s="146"/>
      <c r="I89" s="146"/>
      <c r="J89" s="21">
        <v>2016</v>
      </c>
      <c r="K89" s="22">
        <v>2017</v>
      </c>
      <c r="L89" s="10" t="s">
        <v>15</v>
      </c>
      <c r="M89" s="7"/>
      <c r="N89" s="7"/>
      <c r="O89" s="7"/>
      <c r="P89" s="7"/>
    </row>
    <row r="90" spans="1:18" ht="46.5" customHeight="1">
      <c r="A90" s="7"/>
      <c r="B90" s="7"/>
      <c r="C90" s="7"/>
      <c r="D90" s="7"/>
      <c r="E90" s="7"/>
      <c r="F90" s="149" t="s">
        <v>20</v>
      </c>
      <c r="G90" s="150"/>
      <c r="H90" s="150"/>
      <c r="I90" s="151"/>
      <c r="J90" s="11">
        <v>200</v>
      </c>
      <c r="K90" s="11">
        <v>164</v>
      </c>
      <c r="L90" s="23">
        <f>((K90-J90)/J90)</f>
        <v>-0.18</v>
      </c>
      <c r="M90" s="7"/>
      <c r="N90" s="7"/>
      <c r="O90" s="7"/>
      <c r="P90" s="7"/>
    </row>
    <row r="91" spans="1:18" ht="27" customHeight="1">
      <c r="A91" s="7"/>
      <c r="B91" s="7"/>
      <c r="C91" s="7"/>
      <c r="D91" s="7"/>
      <c r="E91" s="7"/>
      <c r="F91" s="137" t="s">
        <v>21</v>
      </c>
      <c r="G91" s="137"/>
      <c r="H91" s="137"/>
      <c r="I91" s="137"/>
      <c r="J91" s="143">
        <v>161</v>
      </c>
      <c r="K91" s="143">
        <v>177</v>
      </c>
      <c r="L91" s="147">
        <f>((K91-J91)/J91)</f>
        <v>9.9378881987577633E-2</v>
      </c>
      <c r="M91" s="7"/>
      <c r="N91" s="7"/>
      <c r="O91" s="7"/>
      <c r="P91" s="7"/>
    </row>
    <row r="92" spans="1:18" ht="27" customHeight="1">
      <c r="A92" s="7"/>
      <c r="B92" s="7"/>
      <c r="C92" s="7"/>
      <c r="D92" s="7"/>
      <c r="E92" s="7"/>
      <c r="F92" s="137"/>
      <c r="G92" s="137"/>
      <c r="H92" s="137"/>
      <c r="I92" s="137"/>
      <c r="J92" s="144"/>
      <c r="K92" s="144"/>
      <c r="L92" s="148" t="e">
        <f>((K92-J92)/J92)*100</f>
        <v>#DIV/0!</v>
      </c>
      <c r="M92" s="7"/>
      <c r="N92" s="7"/>
      <c r="O92" s="7"/>
      <c r="P92" s="7"/>
    </row>
    <row r="93" spans="1:18" ht="58.5" customHeight="1">
      <c r="A93" s="7"/>
      <c r="B93" s="7"/>
      <c r="C93" s="7"/>
      <c r="D93" s="7"/>
      <c r="E93" s="7"/>
      <c r="F93" s="137"/>
      <c r="G93" s="137"/>
      <c r="H93" s="137"/>
      <c r="I93" s="137"/>
      <c r="J93" s="145"/>
      <c r="K93" s="145"/>
      <c r="L93" s="152" t="e">
        <f>((K93-J93)/J93)*100</f>
        <v>#DIV/0!</v>
      </c>
      <c r="M93" s="7"/>
      <c r="N93" s="7"/>
      <c r="O93" s="7"/>
      <c r="P93" s="7"/>
    </row>
    <row r="94" spans="1:18" ht="14.25" customHeight="1">
      <c r="A94" s="7"/>
      <c r="B94" s="7"/>
      <c r="C94" s="7"/>
      <c r="D94" s="7"/>
      <c r="E94" s="7"/>
      <c r="F94" s="137" t="s">
        <v>22</v>
      </c>
      <c r="G94" s="137"/>
      <c r="H94" s="137"/>
      <c r="I94" s="137"/>
      <c r="J94" s="143">
        <v>262</v>
      </c>
      <c r="K94" s="143">
        <v>243</v>
      </c>
      <c r="L94" s="147">
        <f>((K94-J94)/J94)</f>
        <v>-7.2519083969465645E-2</v>
      </c>
      <c r="M94" s="7"/>
      <c r="N94" s="7"/>
      <c r="O94" s="7"/>
      <c r="P94" s="7"/>
    </row>
    <row r="95" spans="1:18" ht="27" customHeight="1">
      <c r="A95" s="7"/>
      <c r="B95" s="7"/>
      <c r="C95" s="7"/>
      <c r="D95" s="7"/>
      <c r="E95" s="7"/>
      <c r="F95" s="137"/>
      <c r="G95" s="137"/>
      <c r="H95" s="137"/>
      <c r="I95" s="137"/>
      <c r="J95" s="144"/>
      <c r="K95" s="144"/>
      <c r="L95" s="148" t="e">
        <f>((K95-J95)/J95)*100</f>
        <v>#DIV/0!</v>
      </c>
      <c r="M95" s="7"/>
      <c r="N95" s="7"/>
      <c r="O95" s="7"/>
      <c r="P95" s="7"/>
    </row>
    <row r="96" spans="1:18" ht="27" customHeight="1">
      <c r="A96" s="7"/>
      <c r="B96" s="7"/>
      <c r="C96" s="7"/>
      <c r="D96" s="7"/>
      <c r="E96" s="7"/>
      <c r="F96" s="137"/>
      <c r="G96" s="137"/>
      <c r="H96" s="137"/>
      <c r="I96" s="137"/>
      <c r="J96" s="144"/>
      <c r="K96" s="144"/>
      <c r="L96" s="148" t="e">
        <f>((K96-J96)/J96)*100</f>
        <v>#DIV/0!</v>
      </c>
      <c r="M96" s="7"/>
      <c r="N96" s="7"/>
      <c r="O96" s="7"/>
      <c r="P96" s="7"/>
    </row>
    <row r="97" spans="1:16" ht="64.5" customHeight="1">
      <c r="A97" s="7"/>
      <c r="B97" s="7"/>
      <c r="C97" s="7"/>
      <c r="D97" s="7"/>
      <c r="E97" s="7"/>
      <c r="F97" s="137"/>
      <c r="G97" s="137"/>
      <c r="H97" s="137"/>
      <c r="I97" s="137"/>
      <c r="J97" s="144"/>
      <c r="K97" s="144"/>
      <c r="L97" s="148" t="e">
        <f>((K97-J97)/J97)*100</f>
        <v>#DIV/0!</v>
      </c>
      <c r="M97" s="7"/>
      <c r="N97" s="7"/>
      <c r="O97" s="7"/>
      <c r="P97" s="7"/>
    </row>
    <row r="98" spans="1:16" ht="27" customHeight="1">
      <c r="A98" s="7"/>
      <c r="B98" s="7"/>
      <c r="C98" s="7"/>
      <c r="D98" s="7"/>
      <c r="E98" s="7"/>
      <c r="F98" s="142" t="s">
        <v>23</v>
      </c>
      <c r="G98" s="142"/>
      <c r="H98" s="142"/>
      <c r="I98" s="142"/>
      <c r="J98" s="11">
        <f>SUM(J90:J97)</f>
        <v>623</v>
      </c>
      <c r="K98" s="11">
        <f>SUM(K90:K97)</f>
        <v>584</v>
      </c>
      <c r="L98" s="23">
        <f>((K98-J98)/J98)</f>
        <v>-6.2600321027287326E-2</v>
      </c>
      <c r="M98" s="7"/>
      <c r="N98" s="7"/>
      <c r="O98" s="7"/>
      <c r="P98" s="7"/>
    </row>
    <row r="99" spans="1:16" ht="18.7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</row>
    <row r="100" spans="1:16" ht="18.75">
      <c r="B100" s="6"/>
    </row>
    <row r="101" spans="1:16" ht="18.75">
      <c r="B101" s="6"/>
    </row>
    <row r="102" spans="1:16" ht="18.75">
      <c r="B102" s="6"/>
    </row>
    <row r="103" spans="1:16" ht="18.75">
      <c r="B103" s="6"/>
    </row>
    <row r="104" spans="1:16" ht="18.75">
      <c r="B104" s="6"/>
    </row>
  </sheetData>
  <mergeCells count="74">
    <mergeCell ref="F56:G57"/>
    <mergeCell ref="H56:I56"/>
    <mergeCell ref="J56:K56"/>
    <mergeCell ref="L56:M56"/>
    <mergeCell ref="H57:I57"/>
    <mergeCell ref="J57:K57"/>
    <mergeCell ref="L57:M57"/>
    <mergeCell ref="F54:G55"/>
    <mergeCell ref="H54:I54"/>
    <mergeCell ref="J54:K54"/>
    <mergeCell ref="L54:M54"/>
    <mergeCell ref="H55:I55"/>
    <mergeCell ref="J55:K55"/>
    <mergeCell ref="L55:M55"/>
    <mergeCell ref="J44:L44"/>
    <mergeCell ref="H53:I53"/>
    <mergeCell ref="J53:K53"/>
    <mergeCell ref="L53:M53"/>
    <mergeCell ref="M44:O44"/>
    <mergeCell ref="G49:L49"/>
    <mergeCell ref="E15:G15"/>
    <mergeCell ref="H15:J15"/>
    <mergeCell ref="K15:M15"/>
    <mergeCell ref="F52:G53"/>
    <mergeCell ref="H52:I52"/>
    <mergeCell ref="J52:K52"/>
    <mergeCell ref="L52:M52"/>
    <mergeCell ref="A29:Q29"/>
    <mergeCell ref="N15:P15"/>
    <mergeCell ref="B15:D15"/>
    <mergeCell ref="D22:F22"/>
    <mergeCell ref="G22:I22"/>
    <mergeCell ref="F51:G51"/>
    <mergeCell ref="H51:I51"/>
    <mergeCell ref="J51:K51"/>
    <mergeCell ref="L51:M51"/>
    <mergeCell ref="A1:Q1"/>
    <mergeCell ref="A3:Q3"/>
    <mergeCell ref="B8:D8"/>
    <mergeCell ref="E8:G8"/>
    <mergeCell ref="H8:J8"/>
    <mergeCell ref="K8:M8"/>
    <mergeCell ref="N8:P8"/>
    <mergeCell ref="A39:Q39"/>
    <mergeCell ref="D44:F44"/>
    <mergeCell ref="D40:O40"/>
    <mergeCell ref="G44:I44"/>
    <mergeCell ref="L94:L97"/>
    <mergeCell ref="F90:I90"/>
    <mergeCell ref="F91:I93"/>
    <mergeCell ref="A64:Q64"/>
    <mergeCell ref="L91:L93"/>
    <mergeCell ref="F89:I89"/>
    <mergeCell ref="A68:Q68"/>
    <mergeCell ref="D70:O70"/>
    <mergeCell ref="A82:R82"/>
    <mergeCell ref="A75:R75"/>
    <mergeCell ref="A78:R78"/>
    <mergeCell ref="L59:M59"/>
    <mergeCell ref="F98:I98"/>
    <mergeCell ref="F94:I97"/>
    <mergeCell ref="J94:J97"/>
    <mergeCell ref="K94:K97"/>
    <mergeCell ref="K91:K93"/>
    <mergeCell ref="J91:J93"/>
    <mergeCell ref="A83:P83"/>
    <mergeCell ref="F58:G59"/>
    <mergeCell ref="H58:I58"/>
    <mergeCell ref="J58:K58"/>
    <mergeCell ref="B71:N71"/>
    <mergeCell ref="A69:Q69"/>
    <mergeCell ref="L58:M58"/>
    <mergeCell ref="H59:I59"/>
    <mergeCell ref="J59:K59"/>
  </mergeCells>
  <phoneticPr fontId="0" type="noConversion"/>
  <pageMargins left="0.34" right="0.18" top="0.5" bottom="0.26" header="0.5" footer="0.25"/>
  <pageSetup paperSize="9" scale="48" orientation="landscape" r:id="rId1"/>
  <headerFooter alignWithMargins="0"/>
  <rowBreaks count="2" manualBreakCount="2">
    <brk id="36" max="15" man="1"/>
    <brk id="64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N71"/>
  <sheetViews>
    <sheetView view="pageBreakPreview" zoomScaleNormal="100" workbookViewId="0">
      <selection activeCell="F60" sqref="F60"/>
    </sheetView>
  </sheetViews>
  <sheetFormatPr defaultRowHeight="12.75"/>
  <cols>
    <col min="1" max="1" width="14.7109375" style="28" customWidth="1"/>
    <col min="2" max="9" width="9.140625" style="28"/>
    <col min="10" max="10" width="10" style="28" customWidth="1"/>
    <col min="11" max="13" width="9.140625" style="28"/>
    <col min="14" max="14" width="10.140625" style="28" bestFit="1" customWidth="1"/>
    <col min="15" max="16384" width="9.140625" style="28"/>
  </cols>
  <sheetData>
    <row r="1" spans="1:14" ht="14.25">
      <c r="A1" s="164" t="s">
        <v>70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</row>
    <row r="3" spans="1:14" ht="12.75" customHeight="1">
      <c r="A3" s="161" t="s">
        <v>58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3"/>
    </row>
    <row r="4" spans="1:14" ht="12.75" customHeight="1">
      <c r="A4" s="29"/>
      <c r="B4" s="30" t="s">
        <v>40</v>
      </c>
      <c r="C4" s="30" t="s">
        <v>41</v>
      </c>
      <c r="D4" s="30" t="s">
        <v>42</v>
      </c>
      <c r="E4" s="30" t="s">
        <v>43</v>
      </c>
      <c r="F4" s="30" t="s">
        <v>44</v>
      </c>
      <c r="G4" s="30" t="s">
        <v>45</v>
      </c>
      <c r="H4" s="30" t="s">
        <v>46</v>
      </c>
      <c r="I4" s="30" t="s">
        <v>47</v>
      </c>
      <c r="J4" s="31" t="s">
        <v>48</v>
      </c>
      <c r="K4" s="32" t="s">
        <v>49</v>
      </c>
      <c r="L4" s="33" t="s">
        <v>50</v>
      </c>
      <c r="M4" s="33" t="s">
        <v>51</v>
      </c>
      <c r="N4" s="34" t="s">
        <v>52</v>
      </c>
    </row>
    <row r="5" spans="1:14">
      <c r="A5" s="35" t="s">
        <v>53</v>
      </c>
      <c r="B5" s="36">
        <v>1879</v>
      </c>
      <c r="C5" s="36">
        <v>2406</v>
      </c>
      <c r="D5" s="36">
        <v>2324</v>
      </c>
      <c r="E5" s="36">
        <v>2421</v>
      </c>
      <c r="F5" s="36">
        <v>2166</v>
      </c>
      <c r="G5" s="36"/>
      <c r="H5" s="36"/>
      <c r="I5" s="36"/>
      <c r="J5" s="42"/>
      <c r="K5" s="37"/>
      <c r="L5" s="38"/>
      <c r="M5" s="38"/>
      <c r="N5" s="39">
        <f>SUM(B5:M5)</f>
        <v>11196</v>
      </c>
    </row>
    <row r="6" spans="1:14">
      <c r="A6" s="35" t="s">
        <v>54</v>
      </c>
      <c r="B6" s="36">
        <v>5172</v>
      </c>
      <c r="C6" s="36">
        <v>6125</v>
      </c>
      <c r="D6" s="36">
        <v>6015</v>
      </c>
      <c r="E6" s="36">
        <v>5895</v>
      </c>
      <c r="F6" s="36">
        <v>5380</v>
      </c>
      <c r="G6" s="36"/>
      <c r="H6" s="36"/>
      <c r="I6" s="36"/>
      <c r="J6" s="42"/>
      <c r="K6" s="37"/>
      <c r="L6" s="38"/>
      <c r="M6" s="38"/>
      <c r="N6" s="39">
        <f>SUM(B6:M6)</f>
        <v>28587</v>
      </c>
    </row>
    <row r="7" spans="1:14" ht="21.75" customHeight="1"/>
    <row r="8" spans="1:14" ht="9" hidden="1" customHeight="1"/>
    <row r="9" spans="1:14" ht="9.75" hidden="1" customHeight="1"/>
    <row r="10" spans="1:14" hidden="1"/>
    <row r="11" spans="1:14" hidden="1"/>
    <row r="12" spans="1:14" hidden="1"/>
    <row r="13" spans="1:14" hidden="1"/>
    <row r="14" spans="1:14" hidden="1"/>
    <row r="15" spans="1:14" hidden="1"/>
    <row r="16" spans="1:14" hidden="1"/>
    <row r="17" spans="1:14" hidden="1"/>
    <row r="18" spans="1:14" hidden="1"/>
    <row r="19" spans="1:14" hidden="1"/>
    <row r="20" spans="1:14" hidden="1"/>
    <row r="21" spans="1:14" ht="12.75" customHeight="1">
      <c r="A21" s="161" t="s">
        <v>59</v>
      </c>
      <c r="B21" s="162"/>
      <c r="C21" s="162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163"/>
    </row>
    <row r="22" spans="1:14" ht="18.75" customHeight="1">
      <c r="A22" s="40"/>
      <c r="B22" s="30" t="s">
        <v>40</v>
      </c>
      <c r="C22" s="30" t="s">
        <v>41</v>
      </c>
      <c r="D22" s="30" t="s">
        <v>42</v>
      </c>
      <c r="E22" s="30" t="s">
        <v>43</v>
      </c>
      <c r="F22" s="30" t="s">
        <v>44</v>
      </c>
      <c r="G22" s="30" t="s">
        <v>45</v>
      </c>
      <c r="H22" s="30" t="s">
        <v>46</v>
      </c>
      <c r="I22" s="30" t="s">
        <v>47</v>
      </c>
      <c r="J22" s="31" t="s">
        <v>48</v>
      </c>
      <c r="K22" s="32" t="s">
        <v>49</v>
      </c>
      <c r="L22" s="33" t="s">
        <v>50</v>
      </c>
      <c r="M22" s="33" t="s">
        <v>51</v>
      </c>
      <c r="N22" s="34" t="s">
        <v>52</v>
      </c>
    </row>
    <row r="23" spans="1:14">
      <c r="A23" s="35" t="s">
        <v>53</v>
      </c>
      <c r="B23" s="36">
        <v>1402</v>
      </c>
      <c r="C23" s="36">
        <v>1834</v>
      </c>
      <c r="D23" s="36">
        <v>1753</v>
      </c>
      <c r="E23" s="41">
        <v>1844</v>
      </c>
      <c r="F23" s="36">
        <v>1501</v>
      </c>
      <c r="G23" s="36"/>
      <c r="H23" s="36"/>
      <c r="I23" s="36"/>
      <c r="J23" s="42"/>
      <c r="K23" s="37"/>
      <c r="L23" s="38"/>
      <c r="M23" s="38"/>
      <c r="N23" s="39">
        <f>SUM(B23:M23)</f>
        <v>8334</v>
      </c>
    </row>
    <row r="24" spans="1:14" ht="12.75" customHeight="1">
      <c r="A24" s="35" t="s">
        <v>54</v>
      </c>
      <c r="B24" s="36">
        <v>3799</v>
      </c>
      <c r="C24" s="36">
        <v>4560</v>
      </c>
      <c r="D24" s="36">
        <v>4348</v>
      </c>
      <c r="E24" s="41">
        <v>4324</v>
      </c>
      <c r="F24" s="36">
        <v>3576</v>
      </c>
      <c r="G24" s="36"/>
      <c r="H24" s="36"/>
      <c r="I24" s="36"/>
      <c r="J24" s="42"/>
      <c r="K24" s="37"/>
      <c r="L24" s="38"/>
      <c r="M24" s="38"/>
      <c r="N24" s="39">
        <f>SUM(B24:M24)</f>
        <v>20607</v>
      </c>
    </row>
    <row r="25" spans="1:14">
      <c r="A25" s="43"/>
      <c r="B25" s="44"/>
      <c r="C25" s="44"/>
      <c r="D25" s="44"/>
      <c r="E25" s="44"/>
      <c r="F25" s="44"/>
      <c r="G25" s="44"/>
      <c r="H25" s="44"/>
      <c r="I25" s="44"/>
      <c r="J25" s="44"/>
    </row>
    <row r="26" spans="1:14">
      <c r="A26" s="43"/>
      <c r="B26" s="44"/>
      <c r="C26" s="44"/>
      <c r="D26" s="44"/>
      <c r="E26" s="44"/>
      <c r="F26" s="44"/>
      <c r="G26" s="44"/>
      <c r="H26" s="44"/>
      <c r="I26" s="44"/>
      <c r="J26" s="44"/>
    </row>
    <row r="27" spans="1:14" ht="1.5" customHeight="1">
      <c r="A27" s="43"/>
      <c r="B27" s="44"/>
      <c r="C27" s="44"/>
      <c r="D27" s="44"/>
      <c r="E27" s="44"/>
      <c r="F27" s="44"/>
      <c r="G27" s="44"/>
      <c r="H27" s="44"/>
      <c r="I27" s="44"/>
      <c r="J27" s="44"/>
    </row>
    <row r="28" spans="1:14" hidden="1">
      <c r="A28" s="43"/>
      <c r="B28" s="44"/>
      <c r="C28" s="44"/>
      <c r="D28" s="44"/>
      <c r="E28" s="44"/>
      <c r="F28" s="44"/>
      <c r="G28" s="44"/>
      <c r="H28" s="44"/>
      <c r="I28" s="44"/>
      <c r="J28" s="44"/>
    </row>
    <row r="29" spans="1:14" hidden="1">
      <c r="A29" s="43"/>
      <c r="B29" s="44"/>
      <c r="C29" s="44"/>
      <c r="D29" s="44"/>
      <c r="E29" s="44"/>
      <c r="F29" s="44"/>
      <c r="G29" s="44"/>
      <c r="H29" s="44"/>
      <c r="I29" s="44"/>
      <c r="J29" s="44"/>
    </row>
    <row r="30" spans="1:14" hidden="1">
      <c r="A30" s="43"/>
      <c r="B30" s="44"/>
      <c r="C30" s="44"/>
      <c r="D30" s="44"/>
      <c r="E30" s="44"/>
      <c r="F30" s="44"/>
      <c r="G30" s="44"/>
      <c r="H30" s="44"/>
      <c r="I30" s="44"/>
      <c r="J30" s="44"/>
    </row>
    <row r="31" spans="1:14" hidden="1">
      <c r="A31" s="43"/>
      <c r="B31" s="44"/>
      <c r="C31" s="44"/>
      <c r="D31" s="44"/>
      <c r="E31" s="44"/>
      <c r="F31" s="44"/>
      <c r="G31" s="44"/>
      <c r="H31" s="44"/>
      <c r="I31" s="44"/>
      <c r="J31" s="44"/>
    </row>
    <row r="32" spans="1:14" hidden="1">
      <c r="A32" s="43"/>
      <c r="B32" s="44"/>
      <c r="C32" s="44"/>
      <c r="D32" s="44"/>
      <c r="E32" s="44"/>
      <c r="F32" s="44"/>
      <c r="G32" s="44"/>
      <c r="H32" s="44"/>
      <c r="I32" s="44"/>
      <c r="J32" s="44"/>
    </row>
    <row r="33" spans="1:14" hidden="1">
      <c r="A33" s="43"/>
      <c r="B33" s="44"/>
      <c r="C33" s="44"/>
      <c r="D33" s="44"/>
      <c r="E33" s="44"/>
      <c r="F33" s="44"/>
      <c r="G33" s="44"/>
      <c r="H33" s="44"/>
      <c r="I33" s="44"/>
      <c r="J33" s="44"/>
    </row>
    <row r="34" spans="1:14" hidden="1">
      <c r="A34" s="43"/>
      <c r="B34" s="44"/>
      <c r="C34" s="44"/>
      <c r="D34" s="44"/>
      <c r="E34" s="44"/>
      <c r="F34" s="44"/>
      <c r="G34" s="44"/>
      <c r="H34" s="44"/>
      <c r="I34" s="44"/>
      <c r="J34" s="44"/>
    </row>
    <row r="35" spans="1:14" hidden="1">
      <c r="A35" s="43"/>
      <c r="B35" s="44"/>
      <c r="C35" s="44"/>
      <c r="D35" s="44"/>
      <c r="E35" s="44"/>
      <c r="F35" s="44"/>
      <c r="G35" s="44"/>
      <c r="H35" s="44"/>
      <c r="I35" s="44"/>
      <c r="J35" s="44"/>
    </row>
    <row r="36" spans="1:14" hidden="1">
      <c r="A36" s="43"/>
      <c r="B36" s="44"/>
      <c r="C36" s="44"/>
      <c r="D36" s="44"/>
      <c r="E36" s="44"/>
      <c r="F36" s="44"/>
      <c r="G36" s="44"/>
      <c r="H36" s="44"/>
      <c r="I36" s="44"/>
      <c r="J36" s="44"/>
    </row>
    <row r="37" spans="1:14" hidden="1">
      <c r="A37" s="43"/>
      <c r="B37" s="44"/>
      <c r="C37" s="44"/>
      <c r="D37" s="44"/>
      <c r="E37" s="44"/>
      <c r="F37" s="44"/>
      <c r="G37" s="44"/>
      <c r="H37" s="44"/>
      <c r="I37" s="44"/>
      <c r="J37" s="44"/>
    </row>
    <row r="38" spans="1:14" hidden="1">
      <c r="A38" s="43"/>
      <c r="B38" s="44"/>
      <c r="C38" s="44"/>
      <c r="D38" s="44"/>
      <c r="E38" s="44"/>
      <c r="F38" s="44"/>
      <c r="G38" s="44"/>
      <c r="H38" s="44"/>
      <c r="I38" s="44"/>
      <c r="J38" s="44"/>
    </row>
    <row r="39" spans="1:14" ht="15.75" hidden="1" customHeight="1">
      <c r="A39" s="43"/>
      <c r="B39" s="44"/>
      <c r="C39" s="44"/>
      <c r="D39" s="44"/>
      <c r="E39" s="44"/>
      <c r="F39" s="44"/>
      <c r="G39" s="44"/>
      <c r="H39" s="44"/>
      <c r="I39" s="44"/>
      <c r="J39" s="44"/>
    </row>
    <row r="40" spans="1:14" ht="12.75" customHeight="1">
      <c r="A40" s="161" t="s">
        <v>60</v>
      </c>
      <c r="B40" s="162"/>
      <c r="C40" s="162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3"/>
    </row>
    <row r="41" spans="1:14" ht="15.75" customHeight="1">
      <c r="A41" s="45"/>
      <c r="B41" s="30" t="s">
        <v>40</v>
      </c>
      <c r="C41" s="30" t="s">
        <v>41</v>
      </c>
      <c r="D41" s="30" t="s">
        <v>42</v>
      </c>
      <c r="E41" s="30" t="s">
        <v>43</v>
      </c>
      <c r="F41" s="30" t="s">
        <v>44</v>
      </c>
      <c r="G41" s="30" t="s">
        <v>45</v>
      </c>
      <c r="H41" s="30" t="s">
        <v>46</v>
      </c>
      <c r="I41" s="30" t="s">
        <v>47</v>
      </c>
      <c r="J41" s="31" t="s">
        <v>48</v>
      </c>
      <c r="K41" s="32" t="s">
        <v>49</v>
      </c>
      <c r="L41" s="32" t="s">
        <v>50</v>
      </c>
      <c r="M41" s="32" t="s">
        <v>51</v>
      </c>
      <c r="N41" s="46" t="s">
        <v>52</v>
      </c>
    </row>
    <row r="42" spans="1:14">
      <c r="A42" s="47" t="s">
        <v>53</v>
      </c>
      <c r="B42" s="41">
        <v>30</v>
      </c>
      <c r="C42" s="41">
        <v>47</v>
      </c>
      <c r="D42" s="41">
        <v>78</v>
      </c>
      <c r="E42" s="41">
        <v>49</v>
      </c>
      <c r="F42" s="41">
        <v>71</v>
      </c>
      <c r="G42" s="41"/>
      <c r="H42" s="41"/>
      <c r="I42" s="47"/>
      <c r="J42" s="41"/>
      <c r="K42" s="48"/>
      <c r="L42" s="38"/>
      <c r="M42" s="38"/>
      <c r="N42" s="39">
        <f>SUM(B42:M42)</f>
        <v>275</v>
      </c>
    </row>
    <row r="43" spans="1:14">
      <c r="A43" s="47" t="s">
        <v>54</v>
      </c>
      <c r="B43" s="41">
        <v>176</v>
      </c>
      <c r="C43" s="41">
        <v>313</v>
      </c>
      <c r="D43" s="41">
        <v>433</v>
      </c>
      <c r="E43" s="41">
        <v>315</v>
      </c>
      <c r="F43" s="41">
        <v>367</v>
      </c>
      <c r="G43" s="41"/>
      <c r="H43" s="41"/>
      <c r="I43" s="41"/>
      <c r="J43" s="47"/>
      <c r="K43" s="48"/>
      <c r="L43" s="38"/>
      <c r="M43" s="38"/>
      <c r="N43" s="39">
        <f>SUM(B43:M43)</f>
        <v>1604</v>
      </c>
    </row>
    <row r="44" spans="1:14" ht="12.75" customHeight="1">
      <c r="A44" s="49"/>
    </row>
    <row r="45" spans="1:14" ht="11.25" customHeight="1">
      <c r="A45" s="49"/>
    </row>
    <row r="46" spans="1:14" ht="3.75" hidden="1" customHeight="1">
      <c r="A46" s="49"/>
    </row>
    <row r="47" spans="1:14" hidden="1">
      <c r="A47" s="49"/>
    </row>
    <row r="48" spans="1:14" hidden="1">
      <c r="A48" s="49"/>
    </row>
    <row r="49" spans="1:14" hidden="1">
      <c r="A49" s="49"/>
    </row>
    <row r="50" spans="1:14" hidden="1">
      <c r="A50" s="49"/>
    </row>
    <row r="51" spans="1:14" hidden="1">
      <c r="A51" s="49"/>
    </row>
    <row r="52" spans="1:14" hidden="1">
      <c r="A52" s="49"/>
    </row>
    <row r="53" spans="1:14" hidden="1">
      <c r="A53" s="49"/>
    </row>
    <row r="54" spans="1:14" hidden="1">
      <c r="A54" s="49"/>
    </row>
    <row r="55" spans="1:14" hidden="1">
      <c r="A55" s="49"/>
    </row>
    <row r="56" spans="1:14" ht="12" hidden="1" customHeight="1">
      <c r="A56" s="49"/>
    </row>
    <row r="57" spans="1:14" ht="12.75" customHeight="1">
      <c r="A57" s="161" t="s">
        <v>61</v>
      </c>
      <c r="B57" s="162"/>
      <c r="C57" s="162"/>
      <c r="D57" s="162"/>
      <c r="E57" s="162"/>
      <c r="F57" s="162"/>
      <c r="G57" s="162"/>
      <c r="H57" s="162"/>
      <c r="I57" s="162"/>
      <c r="J57" s="162"/>
      <c r="K57" s="162"/>
      <c r="L57" s="162"/>
      <c r="M57" s="162"/>
      <c r="N57" s="163"/>
    </row>
    <row r="58" spans="1:14" ht="15.75" customHeight="1">
      <c r="A58" s="29" t="s">
        <v>57</v>
      </c>
      <c r="B58" s="30" t="s">
        <v>40</v>
      </c>
      <c r="C58" s="30" t="s">
        <v>41</v>
      </c>
      <c r="D58" s="30" t="s">
        <v>42</v>
      </c>
      <c r="E58" s="30" t="s">
        <v>43</v>
      </c>
      <c r="F58" s="30" t="s">
        <v>44</v>
      </c>
      <c r="G58" s="30" t="s">
        <v>45</v>
      </c>
      <c r="H58" s="30" t="s">
        <v>46</v>
      </c>
      <c r="I58" s="30" t="s">
        <v>47</v>
      </c>
      <c r="J58" s="31" t="s">
        <v>48</v>
      </c>
      <c r="K58" s="32" t="s">
        <v>49</v>
      </c>
      <c r="L58" s="32" t="s">
        <v>50</v>
      </c>
      <c r="M58" s="32" t="s">
        <v>51</v>
      </c>
      <c r="N58" s="34" t="s">
        <v>52</v>
      </c>
    </row>
    <row r="59" spans="1:14">
      <c r="A59" s="35" t="s">
        <v>53</v>
      </c>
      <c r="B59" s="36">
        <v>447</v>
      </c>
      <c r="C59" s="36">
        <v>525</v>
      </c>
      <c r="D59" s="36">
        <v>493</v>
      </c>
      <c r="E59" s="36">
        <v>528</v>
      </c>
      <c r="F59" s="36">
        <v>594</v>
      </c>
      <c r="G59" s="36"/>
      <c r="H59" s="36"/>
      <c r="I59" s="36"/>
      <c r="J59" s="42"/>
      <c r="K59" s="48"/>
      <c r="L59" s="38"/>
      <c r="M59" s="38"/>
      <c r="N59" s="39">
        <f>SUM(B59:M59)</f>
        <v>2587</v>
      </c>
    </row>
    <row r="60" spans="1:14">
      <c r="A60" s="35" t="s">
        <v>54</v>
      </c>
      <c r="B60" s="36">
        <v>1197</v>
      </c>
      <c r="C60" s="36">
        <v>1252</v>
      </c>
      <c r="D60" s="36">
        <v>1234</v>
      </c>
      <c r="E60" s="36">
        <v>1256</v>
      </c>
      <c r="F60" s="36">
        <v>1437</v>
      </c>
      <c r="G60" s="36"/>
      <c r="H60" s="36"/>
      <c r="I60" s="36"/>
      <c r="J60" s="50"/>
      <c r="K60" s="48"/>
      <c r="L60" s="38"/>
      <c r="M60" s="38"/>
      <c r="N60" s="39">
        <f>SUM(B60:M60)</f>
        <v>6376</v>
      </c>
    </row>
    <row r="71" ht="48" customHeight="1"/>
  </sheetData>
  <mergeCells count="5">
    <mergeCell ref="A57:N57"/>
    <mergeCell ref="A1:N1"/>
    <mergeCell ref="A3:N3"/>
    <mergeCell ref="A21:N21"/>
    <mergeCell ref="A40:N40"/>
  </mergeCells>
  <phoneticPr fontId="0" type="noConversion"/>
  <pageMargins left="0.84" right="0.3" top="1" bottom="1" header="0.5" footer="0.5"/>
  <pageSetup paperSize="9" scale="89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F0"/>
  </sheetPr>
  <dimension ref="A1:N37"/>
  <sheetViews>
    <sheetView tabSelected="1" view="pageBreakPreview" topLeftCell="D1" zoomScaleNormal="100" workbookViewId="0">
      <selection activeCell="G13" sqref="G13"/>
    </sheetView>
  </sheetViews>
  <sheetFormatPr defaultRowHeight="12.75"/>
  <cols>
    <col min="1" max="1" width="14.7109375" style="28" customWidth="1"/>
    <col min="2" max="9" width="9.140625" style="28"/>
    <col min="10" max="10" width="10" style="28" customWidth="1"/>
    <col min="11" max="13" width="9.140625" style="28"/>
    <col min="14" max="14" width="10.140625" style="28" bestFit="1" customWidth="1"/>
    <col min="15" max="16384" width="9.140625" style="28"/>
  </cols>
  <sheetData>
    <row r="1" spans="1:14" ht="15" customHeight="1">
      <c r="A1" s="168" t="s">
        <v>77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</row>
    <row r="2" spans="1:14" ht="15" customHeight="1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</row>
    <row r="3" spans="1:14">
      <c r="A3" s="169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</row>
    <row r="4" spans="1:14" ht="24.75" customHeight="1">
      <c r="A4" s="161" t="s">
        <v>39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3"/>
    </row>
    <row r="5" spans="1:14" ht="12.75" customHeight="1">
      <c r="A5" s="29"/>
      <c r="B5" s="30" t="s">
        <v>40</v>
      </c>
      <c r="C5" s="30" t="s">
        <v>41</v>
      </c>
      <c r="D5" s="30" t="s">
        <v>42</v>
      </c>
      <c r="E5" s="30" t="s">
        <v>43</v>
      </c>
      <c r="F5" s="30" t="s">
        <v>44</v>
      </c>
      <c r="G5" s="30" t="s">
        <v>45</v>
      </c>
      <c r="H5" s="30" t="s">
        <v>46</v>
      </c>
      <c r="I5" s="30" t="s">
        <v>47</v>
      </c>
      <c r="J5" s="31" t="s">
        <v>48</v>
      </c>
      <c r="K5" s="32" t="s">
        <v>49</v>
      </c>
      <c r="L5" s="33" t="s">
        <v>50</v>
      </c>
      <c r="M5" s="33" t="s">
        <v>51</v>
      </c>
      <c r="N5" s="34" t="s">
        <v>52</v>
      </c>
    </row>
    <row r="6" spans="1:14">
      <c r="A6" s="72" t="s">
        <v>53</v>
      </c>
      <c r="B6" s="73">
        <f>B12+B18+B24+B30</f>
        <v>2551</v>
      </c>
      <c r="C6" s="73">
        <f t="shared" ref="C6:M6" si="0">C12+C18+C24+C30</f>
        <v>3110</v>
      </c>
      <c r="D6" s="73">
        <f t="shared" si="0"/>
        <v>2953</v>
      </c>
      <c r="E6" s="73">
        <f t="shared" si="0"/>
        <v>3226</v>
      </c>
      <c r="F6" s="73">
        <f t="shared" si="0"/>
        <v>2827</v>
      </c>
      <c r="G6" s="73">
        <f t="shared" si="0"/>
        <v>0</v>
      </c>
      <c r="H6" s="73">
        <f t="shared" si="0"/>
        <v>0</v>
      </c>
      <c r="I6" s="73">
        <f t="shared" si="0"/>
        <v>0</v>
      </c>
      <c r="J6" s="73">
        <f t="shared" si="0"/>
        <v>0</v>
      </c>
      <c r="K6" s="73">
        <f t="shared" si="0"/>
        <v>0</v>
      </c>
      <c r="L6" s="73">
        <f t="shared" si="0"/>
        <v>0</v>
      </c>
      <c r="M6" s="73">
        <f t="shared" si="0"/>
        <v>0</v>
      </c>
      <c r="N6" s="76">
        <f>SUM(B6:M6)</f>
        <v>14667</v>
      </c>
    </row>
    <row r="7" spans="1:14">
      <c r="A7" s="72" t="s">
        <v>54</v>
      </c>
      <c r="B7" s="73">
        <f>B13+B19+B25+B31</f>
        <v>7747</v>
      </c>
      <c r="C7" s="73">
        <f t="shared" ref="C7:M7" si="1">C13+C19+C25+C31</f>
        <v>9092</v>
      </c>
      <c r="D7" s="73">
        <f t="shared" si="1"/>
        <v>8930</v>
      </c>
      <c r="E7" s="73">
        <f t="shared" si="1"/>
        <v>9836</v>
      </c>
      <c r="F7" s="73">
        <f t="shared" si="1"/>
        <v>9050</v>
      </c>
      <c r="G7" s="73">
        <f t="shared" si="1"/>
        <v>0</v>
      </c>
      <c r="H7" s="73">
        <f t="shared" si="1"/>
        <v>0</v>
      </c>
      <c r="I7" s="73">
        <f t="shared" si="1"/>
        <v>0</v>
      </c>
      <c r="J7" s="73">
        <f t="shared" si="1"/>
        <v>0</v>
      </c>
      <c r="K7" s="73">
        <f t="shared" si="1"/>
        <v>0</v>
      </c>
      <c r="L7" s="73">
        <f t="shared" si="1"/>
        <v>0</v>
      </c>
      <c r="M7" s="73">
        <f t="shared" si="1"/>
        <v>0</v>
      </c>
      <c r="N7" s="76">
        <f>SUM(B7:M7)</f>
        <v>44655</v>
      </c>
    </row>
    <row r="8" spans="1:14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</row>
    <row r="9" spans="1:14">
      <c r="A9" s="77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</row>
    <row r="10" spans="1:14" ht="12.75" customHeight="1">
      <c r="A10" s="165" t="s">
        <v>55</v>
      </c>
      <c r="B10" s="166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7"/>
    </row>
    <row r="11" spans="1:14" ht="18.75" customHeight="1">
      <c r="A11" s="78"/>
      <c r="B11" s="79" t="s">
        <v>40</v>
      </c>
      <c r="C11" s="79" t="s">
        <v>41</v>
      </c>
      <c r="D11" s="79" t="s">
        <v>42</v>
      </c>
      <c r="E11" s="79" t="s">
        <v>43</v>
      </c>
      <c r="F11" s="79" t="s">
        <v>44</v>
      </c>
      <c r="G11" s="79" t="s">
        <v>45</v>
      </c>
      <c r="H11" s="79" t="s">
        <v>46</v>
      </c>
      <c r="I11" s="79" t="s">
        <v>47</v>
      </c>
      <c r="J11" s="80" t="s">
        <v>48</v>
      </c>
      <c r="K11" s="81" t="s">
        <v>49</v>
      </c>
      <c r="L11" s="34" t="s">
        <v>50</v>
      </c>
      <c r="M11" s="34" t="s">
        <v>51</v>
      </c>
      <c r="N11" s="34" t="s">
        <v>52</v>
      </c>
    </row>
    <row r="12" spans="1:14">
      <c r="A12" s="72" t="s">
        <v>53</v>
      </c>
      <c r="B12" s="73">
        <v>1597</v>
      </c>
      <c r="C12" s="73">
        <v>1954</v>
      </c>
      <c r="D12" s="36">
        <v>1723</v>
      </c>
      <c r="E12" s="82">
        <v>1767</v>
      </c>
      <c r="F12" s="73">
        <v>1522</v>
      </c>
      <c r="G12" s="73"/>
      <c r="H12" s="73"/>
      <c r="I12" s="73"/>
      <c r="J12" s="83"/>
      <c r="K12" s="74"/>
      <c r="L12" s="75"/>
      <c r="M12" s="75"/>
      <c r="N12" s="76">
        <f>SUM(B12:M12)</f>
        <v>8563</v>
      </c>
    </row>
    <row r="13" spans="1:14" ht="12.75" customHeight="1">
      <c r="A13" s="72" t="s">
        <v>54</v>
      </c>
      <c r="B13" s="73">
        <v>4645</v>
      </c>
      <c r="C13" s="73">
        <v>5580</v>
      </c>
      <c r="D13" s="36">
        <v>5163</v>
      </c>
      <c r="E13" s="82">
        <v>5437</v>
      </c>
      <c r="F13" s="73">
        <v>4622</v>
      </c>
      <c r="G13" s="73"/>
      <c r="H13" s="73"/>
      <c r="I13" s="73"/>
      <c r="J13" s="83"/>
      <c r="K13" s="74"/>
      <c r="L13" s="75"/>
      <c r="M13" s="75"/>
      <c r="N13" s="76">
        <f>SUM(B13:M13)</f>
        <v>25447</v>
      </c>
    </row>
    <row r="14" spans="1:14">
      <c r="A14" s="84"/>
      <c r="B14" s="85"/>
      <c r="C14" s="85"/>
      <c r="D14" s="85"/>
      <c r="E14" s="85"/>
      <c r="F14" s="85"/>
      <c r="G14" s="85"/>
      <c r="H14" s="85"/>
      <c r="I14" s="85"/>
      <c r="J14" s="85"/>
      <c r="K14" s="77"/>
      <c r="L14" s="77"/>
      <c r="M14" s="77"/>
      <c r="N14" s="77"/>
    </row>
    <row r="15" spans="1:14" ht="15.75" customHeight="1">
      <c r="A15" s="84"/>
      <c r="B15" s="85"/>
      <c r="C15" s="85"/>
      <c r="D15" s="85"/>
      <c r="E15" s="85"/>
      <c r="F15" s="85"/>
      <c r="G15" s="85"/>
      <c r="H15" s="85"/>
      <c r="I15" s="85"/>
      <c r="J15" s="85"/>
      <c r="K15" s="77"/>
      <c r="L15" s="77"/>
      <c r="M15" s="77"/>
      <c r="N15" s="77"/>
    </row>
    <row r="16" spans="1:14" ht="12.75" customHeight="1">
      <c r="A16" s="165" t="s">
        <v>56</v>
      </c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7"/>
    </row>
    <row r="17" spans="1:14" ht="15.75" customHeight="1">
      <c r="A17" s="86"/>
      <c r="B17" s="79" t="s">
        <v>40</v>
      </c>
      <c r="C17" s="79" t="s">
        <v>41</v>
      </c>
      <c r="D17" s="79" t="s">
        <v>42</v>
      </c>
      <c r="E17" s="79" t="s">
        <v>43</v>
      </c>
      <c r="F17" s="79" t="s">
        <v>44</v>
      </c>
      <c r="G17" s="79" t="s">
        <v>45</v>
      </c>
      <c r="H17" s="79" t="s">
        <v>46</v>
      </c>
      <c r="I17" s="79" t="s">
        <v>47</v>
      </c>
      <c r="J17" s="80" t="s">
        <v>48</v>
      </c>
      <c r="K17" s="81" t="s">
        <v>49</v>
      </c>
      <c r="L17" s="81" t="s">
        <v>50</v>
      </c>
      <c r="M17" s="81" t="s">
        <v>51</v>
      </c>
      <c r="N17" s="87" t="s">
        <v>52</v>
      </c>
    </row>
    <row r="18" spans="1:14">
      <c r="A18" s="88" t="s">
        <v>53</v>
      </c>
      <c r="B18" s="82">
        <v>288</v>
      </c>
      <c r="C18" s="82">
        <v>378</v>
      </c>
      <c r="D18" s="41">
        <v>405</v>
      </c>
      <c r="E18" s="82">
        <v>386</v>
      </c>
      <c r="F18" s="82">
        <v>386</v>
      </c>
      <c r="G18" s="82"/>
      <c r="H18" s="82"/>
      <c r="I18" s="88"/>
      <c r="J18" s="82"/>
      <c r="K18" s="89"/>
      <c r="L18" s="75"/>
      <c r="M18" s="75"/>
      <c r="N18" s="76">
        <f>SUM(B18:M18)</f>
        <v>1843</v>
      </c>
    </row>
    <row r="19" spans="1:14">
      <c r="A19" s="88" t="s">
        <v>54</v>
      </c>
      <c r="B19" s="82">
        <v>660</v>
      </c>
      <c r="C19" s="82">
        <v>713</v>
      </c>
      <c r="D19" s="41">
        <v>749</v>
      </c>
      <c r="E19" s="82">
        <v>881</v>
      </c>
      <c r="F19" s="82">
        <v>874</v>
      </c>
      <c r="G19" s="82"/>
      <c r="H19" s="82"/>
      <c r="I19" s="82"/>
      <c r="J19" s="88"/>
      <c r="K19" s="89"/>
      <c r="L19" s="75"/>
      <c r="M19" s="75"/>
      <c r="N19" s="76">
        <f>SUM(B19:M19)</f>
        <v>3877</v>
      </c>
    </row>
    <row r="20" spans="1:14" ht="12.75" customHeight="1">
      <c r="A20" s="90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</row>
    <row r="21" spans="1:14" ht="12" customHeight="1">
      <c r="A21" s="90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</row>
    <row r="22" spans="1:14" ht="12.75" customHeight="1">
      <c r="A22" s="165" t="s">
        <v>3</v>
      </c>
      <c r="B22" s="166"/>
      <c r="C22" s="166"/>
      <c r="D22" s="166"/>
      <c r="E22" s="166"/>
      <c r="F22" s="166"/>
      <c r="G22" s="166"/>
      <c r="H22" s="166"/>
      <c r="I22" s="166"/>
      <c r="J22" s="166"/>
      <c r="K22" s="166"/>
      <c r="L22" s="166"/>
      <c r="M22" s="166"/>
      <c r="N22" s="167"/>
    </row>
    <row r="23" spans="1:14" ht="15.75" customHeight="1">
      <c r="A23" s="91"/>
      <c r="B23" s="79" t="s">
        <v>40</v>
      </c>
      <c r="C23" s="79" t="s">
        <v>41</v>
      </c>
      <c r="D23" s="79" t="s">
        <v>42</v>
      </c>
      <c r="E23" s="79" t="s">
        <v>43</v>
      </c>
      <c r="F23" s="79" t="s">
        <v>44</v>
      </c>
      <c r="G23" s="79" t="s">
        <v>45</v>
      </c>
      <c r="H23" s="79" t="s">
        <v>46</v>
      </c>
      <c r="I23" s="79" t="s">
        <v>47</v>
      </c>
      <c r="J23" s="80" t="s">
        <v>48</v>
      </c>
      <c r="K23" s="81" t="s">
        <v>49</v>
      </c>
      <c r="L23" s="81" t="s">
        <v>50</v>
      </c>
      <c r="M23" s="81" t="s">
        <v>51</v>
      </c>
      <c r="N23" s="34" t="s">
        <v>52</v>
      </c>
    </row>
    <row r="24" spans="1:14">
      <c r="A24" s="72" t="s">
        <v>53</v>
      </c>
      <c r="B24" s="73">
        <v>608</v>
      </c>
      <c r="C24" s="73">
        <v>706</v>
      </c>
      <c r="D24" s="36">
        <v>800</v>
      </c>
      <c r="E24" s="73">
        <v>985</v>
      </c>
      <c r="F24" s="73">
        <v>867</v>
      </c>
      <c r="G24" s="73"/>
      <c r="H24" s="73"/>
      <c r="I24" s="73"/>
      <c r="J24" s="83"/>
      <c r="K24" s="89"/>
      <c r="L24" s="75"/>
      <c r="M24" s="75"/>
      <c r="N24" s="76">
        <f>SUM(B24:M24)</f>
        <v>3966</v>
      </c>
    </row>
    <row r="25" spans="1:14">
      <c r="A25" s="72" t="s">
        <v>54</v>
      </c>
      <c r="B25" s="73">
        <v>2375</v>
      </c>
      <c r="C25" s="73">
        <v>2696</v>
      </c>
      <c r="D25" s="36">
        <v>2974</v>
      </c>
      <c r="E25" s="73">
        <v>3413</v>
      </c>
      <c r="F25" s="73">
        <v>3481</v>
      </c>
      <c r="G25" s="73"/>
      <c r="H25" s="73"/>
      <c r="I25" s="73"/>
      <c r="J25" s="92"/>
      <c r="K25" s="89"/>
      <c r="L25" s="75"/>
      <c r="M25" s="75"/>
      <c r="N25" s="76">
        <f>SUM(B25:M25)</f>
        <v>14939</v>
      </c>
    </row>
    <row r="26" spans="1:14">
      <c r="A26" s="84"/>
      <c r="B26" s="85"/>
      <c r="C26" s="85"/>
      <c r="D26" s="85"/>
      <c r="E26" s="85"/>
      <c r="F26" s="85"/>
      <c r="G26" s="85"/>
      <c r="H26" s="85"/>
      <c r="I26" s="85"/>
      <c r="J26" s="93"/>
      <c r="K26" s="94"/>
      <c r="L26" s="95"/>
      <c r="M26" s="95"/>
      <c r="N26" s="96"/>
    </row>
    <row r="27" spans="1:14">
      <c r="A27" s="77"/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</row>
    <row r="28" spans="1:14" ht="12.75" customHeight="1">
      <c r="A28" s="165" t="s">
        <v>4</v>
      </c>
      <c r="B28" s="166"/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67"/>
    </row>
    <row r="29" spans="1:14" ht="21.75">
      <c r="A29" s="91" t="s">
        <v>57</v>
      </c>
      <c r="B29" s="79" t="s">
        <v>40</v>
      </c>
      <c r="C29" s="79" t="s">
        <v>41</v>
      </c>
      <c r="D29" s="79" t="s">
        <v>42</v>
      </c>
      <c r="E29" s="79" t="s">
        <v>43</v>
      </c>
      <c r="F29" s="79" t="s">
        <v>44</v>
      </c>
      <c r="G29" s="79" t="s">
        <v>45</v>
      </c>
      <c r="H29" s="79" t="s">
        <v>46</v>
      </c>
      <c r="I29" s="79" t="s">
        <v>47</v>
      </c>
      <c r="J29" s="80" t="s">
        <v>48</v>
      </c>
      <c r="K29" s="81" t="s">
        <v>49</v>
      </c>
      <c r="L29" s="81" t="s">
        <v>50</v>
      </c>
      <c r="M29" s="81" t="s">
        <v>51</v>
      </c>
      <c r="N29" s="34" t="s">
        <v>52</v>
      </c>
    </row>
    <row r="30" spans="1:14">
      <c r="A30" s="72" t="s">
        <v>53</v>
      </c>
      <c r="B30" s="73">
        <v>58</v>
      </c>
      <c r="C30" s="73">
        <v>72</v>
      </c>
      <c r="D30" s="36">
        <v>25</v>
      </c>
      <c r="E30" s="73">
        <v>88</v>
      </c>
      <c r="F30" s="73">
        <v>52</v>
      </c>
      <c r="G30" s="73"/>
      <c r="H30" s="73"/>
      <c r="I30" s="73"/>
      <c r="J30" s="83"/>
      <c r="K30" s="89"/>
      <c r="L30" s="75"/>
      <c r="M30" s="75"/>
      <c r="N30" s="76">
        <f>SUM(B30:M30)</f>
        <v>295</v>
      </c>
    </row>
    <row r="31" spans="1:14">
      <c r="A31" s="72" t="s">
        <v>54</v>
      </c>
      <c r="B31" s="73">
        <v>67</v>
      </c>
      <c r="C31" s="73">
        <v>103</v>
      </c>
      <c r="D31" s="36">
        <v>44</v>
      </c>
      <c r="E31" s="73">
        <v>105</v>
      </c>
      <c r="F31" s="73">
        <v>73</v>
      </c>
      <c r="G31" s="73"/>
      <c r="H31" s="73"/>
      <c r="I31" s="73"/>
      <c r="J31" s="92"/>
      <c r="K31" s="89"/>
      <c r="L31" s="75"/>
      <c r="M31" s="75"/>
      <c r="N31" s="76">
        <f>SUM(B31:M31)</f>
        <v>392</v>
      </c>
    </row>
    <row r="37" ht="48" customHeight="1"/>
  </sheetData>
  <mergeCells count="6">
    <mergeCell ref="A22:N22"/>
    <mergeCell ref="A28:N28"/>
    <mergeCell ref="A1:N3"/>
    <mergeCell ref="A4:N4"/>
    <mergeCell ref="A10:N10"/>
    <mergeCell ref="A16:N16"/>
  </mergeCells>
  <phoneticPr fontId="0" type="noConversion"/>
  <pageMargins left="0.84" right="0.3" top="1" bottom="1" header="0.5" footer="0.5"/>
  <pageSetup paperSize="9" scale="9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N12"/>
  <sheetViews>
    <sheetView view="pageBreakPreview" zoomScaleNormal="100" workbookViewId="0">
      <selection activeCell="G12" sqref="G12"/>
    </sheetView>
  </sheetViews>
  <sheetFormatPr defaultRowHeight="12.75"/>
  <cols>
    <col min="1" max="1" width="13.5703125" customWidth="1"/>
    <col min="3" max="3" width="10.5703125" customWidth="1"/>
    <col min="10" max="10" width="10.7109375" customWidth="1"/>
  </cols>
  <sheetData>
    <row r="1" spans="1:14">
      <c r="A1" s="168" t="s">
        <v>62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</row>
    <row r="2" spans="1:14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</row>
    <row r="3" spans="1:14">
      <c r="A3" s="169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</row>
    <row r="4" spans="1:14" ht="15">
      <c r="A4" s="173">
        <v>2017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5"/>
    </row>
    <row r="5" spans="1:14">
      <c r="A5" s="29"/>
      <c r="B5" s="51" t="s">
        <v>40</v>
      </c>
      <c r="C5" s="51" t="s">
        <v>41</v>
      </c>
      <c r="D5" s="51" t="s">
        <v>42</v>
      </c>
      <c r="E5" s="51" t="s">
        <v>43</v>
      </c>
      <c r="F5" s="51" t="s">
        <v>44</v>
      </c>
      <c r="G5" s="51" t="s">
        <v>45</v>
      </c>
      <c r="H5" s="51" t="s">
        <v>46</v>
      </c>
      <c r="I5" s="51" t="s">
        <v>47</v>
      </c>
      <c r="J5" s="52" t="s">
        <v>48</v>
      </c>
      <c r="K5" s="53" t="s">
        <v>49</v>
      </c>
      <c r="L5" s="54" t="s">
        <v>50</v>
      </c>
      <c r="M5" s="54" t="s">
        <v>51</v>
      </c>
      <c r="N5" s="55" t="s">
        <v>52</v>
      </c>
    </row>
    <row r="6" spans="1:14" ht="42.75" customHeight="1">
      <c r="A6" s="51" t="s">
        <v>63</v>
      </c>
      <c r="B6" s="63">
        <v>826</v>
      </c>
      <c r="C6" s="63">
        <v>764</v>
      </c>
      <c r="D6" s="63">
        <v>1549</v>
      </c>
      <c r="E6" s="63">
        <v>1129</v>
      </c>
      <c r="F6" s="63">
        <v>1151</v>
      </c>
      <c r="G6" s="63"/>
      <c r="H6" s="63"/>
      <c r="I6" s="63"/>
      <c r="J6" s="63"/>
      <c r="K6" s="70"/>
      <c r="L6" s="70"/>
      <c r="M6" s="70"/>
      <c r="N6" s="62">
        <f>SUM(B6:M6)</f>
        <v>5419</v>
      </c>
    </row>
    <row r="7" spans="1:14" ht="15">
      <c r="A7" s="176">
        <v>2018</v>
      </c>
      <c r="B7" s="177"/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8"/>
    </row>
    <row r="8" spans="1:14" ht="15.75" customHeight="1">
      <c r="A8" s="40"/>
      <c r="B8" s="51" t="s">
        <v>40</v>
      </c>
      <c r="C8" s="51" t="s">
        <v>41</v>
      </c>
      <c r="D8" s="51" t="s">
        <v>42</v>
      </c>
      <c r="E8" s="51" t="s">
        <v>43</v>
      </c>
      <c r="F8" s="51" t="s">
        <v>44</v>
      </c>
      <c r="G8" s="51" t="s">
        <v>45</v>
      </c>
      <c r="H8" s="51" t="s">
        <v>46</v>
      </c>
      <c r="I8" s="51" t="s">
        <v>47</v>
      </c>
      <c r="J8" s="56" t="s">
        <v>48</v>
      </c>
      <c r="K8" s="57" t="s">
        <v>49</v>
      </c>
      <c r="L8" s="58" t="s">
        <v>50</v>
      </c>
      <c r="M8" s="58" t="s">
        <v>51</v>
      </c>
      <c r="N8" s="55" t="s">
        <v>52</v>
      </c>
    </row>
    <row r="9" spans="1:14" ht="40.5" customHeight="1">
      <c r="A9" s="51" t="s">
        <v>63</v>
      </c>
      <c r="B9" s="63">
        <v>1191</v>
      </c>
      <c r="C9" s="63">
        <v>1338</v>
      </c>
      <c r="D9" s="63">
        <v>1464</v>
      </c>
      <c r="E9" s="63">
        <v>1535</v>
      </c>
      <c r="F9" s="63">
        <v>1688</v>
      </c>
      <c r="G9" s="63"/>
      <c r="H9" s="63"/>
      <c r="I9" s="63"/>
      <c r="J9" s="63"/>
      <c r="K9" s="70"/>
      <c r="L9" s="70"/>
      <c r="M9" s="70"/>
      <c r="N9" s="62">
        <f>SUM(B9:M9)</f>
        <v>7216</v>
      </c>
    </row>
    <row r="10" spans="1:14" ht="15">
      <c r="A10" s="170">
        <v>2019</v>
      </c>
      <c r="B10" s="171"/>
      <c r="C10" s="171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2"/>
    </row>
    <row r="11" spans="1:14">
      <c r="A11" s="45"/>
      <c r="B11" s="59" t="s">
        <v>40</v>
      </c>
      <c r="C11" s="59" t="s">
        <v>41</v>
      </c>
      <c r="D11" s="59" t="s">
        <v>42</v>
      </c>
      <c r="E11" s="59" t="s">
        <v>43</v>
      </c>
      <c r="F11" s="59" t="s">
        <v>44</v>
      </c>
      <c r="G11" s="59" t="s">
        <v>45</v>
      </c>
      <c r="H11" s="59" t="s">
        <v>46</v>
      </c>
      <c r="I11" s="59" t="s">
        <v>47</v>
      </c>
      <c r="J11" s="52" t="s">
        <v>48</v>
      </c>
      <c r="K11" s="57" t="s">
        <v>49</v>
      </c>
      <c r="L11" s="57" t="s">
        <v>50</v>
      </c>
      <c r="M11" s="57" t="s">
        <v>51</v>
      </c>
      <c r="N11" s="60" t="s">
        <v>52</v>
      </c>
    </row>
    <row r="12" spans="1:14" ht="48.75" customHeight="1">
      <c r="A12" s="61" t="s">
        <v>63</v>
      </c>
      <c r="B12" s="63">
        <v>1534</v>
      </c>
      <c r="C12" s="63">
        <v>1796</v>
      </c>
      <c r="D12" s="63">
        <v>1600</v>
      </c>
      <c r="E12" s="63">
        <v>1759</v>
      </c>
      <c r="F12" s="63">
        <v>1318</v>
      </c>
      <c r="G12" s="63"/>
      <c r="H12" s="63"/>
      <c r="I12" s="63"/>
      <c r="J12" s="63"/>
      <c r="K12" s="70"/>
      <c r="L12" s="70"/>
      <c r="M12" s="70"/>
      <c r="N12" s="62">
        <f>SUM(B12:M12)</f>
        <v>8007</v>
      </c>
    </row>
  </sheetData>
  <mergeCells count="4">
    <mergeCell ref="A10:N10"/>
    <mergeCell ref="A1:N3"/>
    <mergeCell ref="A4:N4"/>
    <mergeCell ref="A7:N7"/>
  </mergeCells>
  <phoneticPr fontId="0" type="noConversion"/>
  <pageMargins left="0.75" right="0.75" top="1" bottom="1" header="0.5" footer="0.5"/>
  <pageSetup paperSize="9" scale="9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Рег.действия</vt:lpstr>
      <vt:lpstr>Регистрация ипотеки</vt:lpstr>
      <vt:lpstr>Казань</vt:lpstr>
      <vt:lpstr>Ипотечное кредитование</vt:lpstr>
      <vt:lpstr>Объекты купли-продажи 2019</vt:lpstr>
      <vt:lpstr>О догов. участия в доль.строит</vt:lpstr>
      <vt:lpstr>'Ипотечное кредитование'!Область_печати</vt:lpstr>
      <vt:lpstr>Казань!Область_печати</vt:lpstr>
      <vt:lpstr>'О догов. участия в доль.строит'!Область_печати</vt:lpstr>
      <vt:lpstr>Рег.действия!Область_печати</vt:lpstr>
      <vt:lpstr>'Регистрация ипотеки'!Область_печати</vt:lpstr>
    </vt:vector>
  </TitlesOfParts>
  <Company>DSR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muser1</dc:creator>
  <cp:lastModifiedBy>KhayrullinAF</cp:lastModifiedBy>
  <cp:lastPrinted>2019-03-19T06:15:12Z</cp:lastPrinted>
  <dcterms:created xsi:type="dcterms:W3CDTF">2013-07-16T07:18:33Z</dcterms:created>
  <dcterms:modified xsi:type="dcterms:W3CDTF">2019-06-11T10:59:58Z</dcterms:modified>
</cp:coreProperties>
</file>